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tabRatio="1000" activeTab="4"/>
  </bookViews>
  <sheets>
    <sheet name="стр.1" sheetId="1" r:id="rId1"/>
    <sheet name="стр.2" sheetId="2" r:id="rId2"/>
    <sheet name="стр.3" sheetId="3" r:id="rId3"/>
    <sheet name="стр.4" sheetId="4" r:id="rId4"/>
    <sheet name="целевые" sheetId="5" r:id="rId5"/>
  </sheets>
  <definedNames/>
  <calcPr fullCalcOnLoad="1"/>
</workbook>
</file>

<file path=xl/sharedStrings.xml><?xml version="1.0" encoding="utf-8"?>
<sst xmlns="http://schemas.openxmlformats.org/spreadsheetml/2006/main" count="397" uniqueCount="260">
  <si>
    <t>План финансово-хозяйственной деятельности</t>
  </si>
  <si>
    <t>Наименование учреждения</t>
  </si>
  <si>
    <t>Коды</t>
  </si>
  <si>
    <t>Дата:</t>
  </si>
  <si>
    <t>ИНН/КПП</t>
  </si>
  <si>
    <t>по ОКПО:</t>
  </si>
  <si>
    <t>Единица измерения: руб.</t>
  </si>
  <si>
    <t>по ОКЕИ:</t>
  </si>
  <si>
    <t>по ППП:</t>
  </si>
  <si>
    <t>Распорядитель:</t>
  </si>
  <si>
    <t>Форма по</t>
  </si>
  <si>
    <t>КФД:</t>
  </si>
  <si>
    <t>I. Сведения о деятельности учреждения</t>
  </si>
  <si>
    <t>- приобретенного учреждением за счет выделенных собственником имущества учреждения средств;</t>
  </si>
  <si>
    <t>- приобретенного учреждением за счет за счет доходов, полученных от иной приносящей доход деятельности;</t>
  </si>
  <si>
    <t>II. Показатели финансового состояния учреждения</t>
  </si>
  <si>
    <t>Наименования показателя</t>
  </si>
  <si>
    <t>Сумма</t>
  </si>
  <si>
    <t xml:space="preserve">I. Нефинансовые активы, всего: </t>
  </si>
  <si>
    <t xml:space="preserve">    из них:</t>
  </si>
  <si>
    <t>1.1. Общая балансовая стоимость недвижимого государственного имущества, всего</t>
  </si>
  <si>
    <t xml:space="preserve">        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</si>
  <si>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</si>
  <si>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</si>
  <si>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</si>
  <si>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</si>
  <si>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</si>
  <si>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</si>
  <si>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</si>
  <si>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</si>
  <si>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 xml:space="preserve">     из них:</t>
  </si>
  <si>
    <t xml:space="preserve">2.1. Дебиторская задолженность по доходам, полученным за счет средств бюджета </t>
  </si>
  <si>
    <t xml:space="preserve">2.2. Дебиторская задолженность по выданным авансам, полученным за счет средств бюджета, всего: </t>
  </si>
  <si>
    <t>2.2.1. по выданным авансам за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</si>
  <si>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</si>
  <si>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</si>
  <si>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</si>
  <si>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</si>
  <si>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</si>
  <si>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материальных запасов</t>
  </si>
  <si>
    <t>2.2.8.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</si>
  <si>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</si>
  <si>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</si>
  <si>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</si>
  <si>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</si>
  <si>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</si>
  <si>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</si>
  <si>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</si>
  <si>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материальных запасов</t>
  </si>
  <si>
    <t>2.3.8. по выданным авансам на прочие расходы</t>
  </si>
  <si>
    <t>III. Обязательства, всего</t>
  </si>
  <si>
    <t xml:space="preserve">      из них:</t>
  </si>
  <si>
    <t>3.1. Просроченная кредиторская задолженность</t>
  </si>
  <si>
    <t>3.2. Кредиторская задолженность по расчетам  с поставщиками и подрядчиками за счет средств бюджета, всего:</t>
  </si>
  <si>
    <t xml:space="preserve">       в том числе: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</si>
  <si>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</si>
  <si>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</si>
  <si>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</si>
  <si>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</si>
  <si>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</si>
  <si>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</si>
  <si>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</si>
  <si>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</si>
  <si>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</si>
  <si>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</si>
  <si>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3.2.11.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</si>
  <si>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</si>
  <si>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</si>
  <si>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</si>
  <si>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</si>
  <si>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</si>
  <si>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</si>
  <si>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</si>
  <si>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</si>
  <si>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</si>
  <si>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</si>
  <si>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</si>
  <si>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</si>
  <si>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>III. Показатели по поступлениям и выплатам учреждения</t>
  </si>
  <si>
    <t>(за счет средств бюджета)</t>
  </si>
  <si>
    <t>Наименование показателя</t>
  </si>
  <si>
    <t>Код по бюджетной классификации сектора государственного управления</t>
  </si>
  <si>
    <t>В том числе:</t>
  </si>
  <si>
    <t>операции по лицевым счетам, открытым в Министерстве финансов Пермского края</t>
  </si>
  <si>
    <t>операции по лицевым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</si>
  <si>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</si>
  <si>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</si>
  <si>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</si>
  <si>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Планируемый остаток средств на конец планируемого года</t>
  </si>
  <si>
    <t>Целевые субсидии</t>
  </si>
  <si>
    <t>Бюджетные инвестиции</t>
  </si>
  <si>
    <t>Выплаты, всего (кроме целевых субсидий и бюджетных инвестиций):</t>
  </si>
  <si>
    <t>Оплата труда и начисления на выплаты по оплате труда, всего:</t>
  </si>
  <si>
    <t>из них:</t>
  </si>
  <si>
    <t>Заработная плата</t>
  </si>
  <si>
    <t>Прочие выплаты</t>
  </si>
  <si>
    <t>Компенсация на книгоиздательскую продукцию</t>
  </si>
  <si>
    <t>Начисления на оплату труда</t>
  </si>
  <si>
    <t>Оплата работ, услуг, всего:</t>
  </si>
  <si>
    <t>Услуги связи</t>
  </si>
  <si>
    <t>Транспортные услуги</t>
  </si>
  <si>
    <t>Коммунальные услуги, всего</t>
  </si>
  <si>
    <t>Специальные</t>
  </si>
  <si>
    <t>Оплата тепловой энергии</t>
  </si>
  <si>
    <t>Оплата электрической энергии</t>
  </si>
  <si>
    <t>Оплата водоснабжения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</si>
  <si>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</si>
  <si>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</si>
  <si>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</si>
  <si>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обеспечение, всего:</t>
  </si>
  <si>
    <t>Пособия по социальной помощи населению</t>
  </si>
  <si>
    <t>Прочие расходы, всего:</t>
  </si>
  <si>
    <t>Прочие расходы</t>
  </si>
  <si>
    <t>Налог на имущество</t>
  </si>
  <si>
    <t>Земельный налог</t>
  </si>
  <si>
    <t>Транспортный налог</t>
  </si>
  <si>
    <t>Поступление нефинансовых активов, всего:</t>
  </si>
  <si>
    <t>Увеличение стоимости основных средств</t>
  </si>
  <si>
    <t>Увеличение стоимости материальных запасов</t>
  </si>
  <si>
    <t>Приобретение котельно-печного топлива</t>
  </si>
  <si>
    <t>СПРАВОЧНО:</t>
  </si>
  <si>
    <t>Объем публичных обязательств всего, в том числе:</t>
  </si>
  <si>
    <t>Х</t>
  </si>
  <si>
    <t>211 (000000000000)</t>
  </si>
  <si>
    <t>212 (000000000000)</t>
  </si>
  <si>
    <t>212 (400400000000)</t>
  </si>
  <si>
    <t>213 (000000000000)</t>
  </si>
  <si>
    <t>221 (000000000000)</t>
  </si>
  <si>
    <t>222 (000000000000)</t>
  </si>
  <si>
    <t>223 (000000000000)</t>
  </si>
  <si>
    <t>223 (400100000000)</t>
  </si>
  <si>
    <t>223 (400200000000)</t>
  </si>
  <si>
    <t>223 (400300000000)</t>
  </si>
  <si>
    <t>224 (000000000000)</t>
  </si>
  <si>
    <t>225 (000000000000)</t>
  </si>
  <si>
    <t>226 (000000000000)</t>
  </si>
  <si>
    <t>262 (000000000000)</t>
  </si>
  <si>
    <t>290 (000000000000)</t>
  </si>
  <si>
    <t>290 (400600000000)</t>
  </si>
  <si>
    <t>290 (400700000000)</t>
  </si>
  <si>
    <t>290 (400800000000)</t>
  </si>
  <si>
    <t>310 (000000000000)</t>
  </si>
  <si>
    <t>340 (000000000000)</t>
  </si>
  <si>
    <t>340 (400900000000)</t>
  </si>
  <si>
    <t>(за счет внебюджетных источников)</t>
  </si>
  <si>
    <t>IV. Показатели по поступлениям и выплатам учреждения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</si>
  <si>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а также от иных видов деятельности всего:</t>
  </si>
  <si>
    <t>Выплаты, всего :</t>
  </si>
  <si>
    <t>Руководитель учреждения</t>
  </si>
  <si>
    <t>(уполномоченное лицо)</t>
  </si>
  <si>
    <t>Главный бухгалтер учреждения</t>
  </si>
  <si>
    <t>Исполнитель</t>
  </si>
  <si>
    <t>01266384</t>
  </si>
  <si>
    <t>Услуга № 1 Предоставление среднего профес.образования</t>
  </si>
  <si>
    <t>-</t>
  </si>
  <si>
    <t>5904101308 / 590401001</t>
  </si>
  <si>
    <t>Доходы от использования имущества, находящегося в государственной собственности</t>
  </si>
  <si>
    <t>Иные виды деятельности</t>
  </si>
  <si>
    <t>X</t>
  </si>
  <si>
    <t>Субсидий на возмещение нормативных затрат, связанных с оказанием учреждением в соответствии с государственным заданием государственных услуг (выполнением работ)</t>
  </si>
  <si>
    <t>Гранты, благотворительные пожертвования</t>
  </si>
  <si>
    <t>_______________________И.Е.Буркова</t>
  </si>
  <si>
    <t xml:space="preserve">  (подпись)           (расшифровка подписи)</t>
  </si>
  <si>
    <t xml:space="preserve">  (подпись)                   (расшифровка подписи)</t>
  </si>
  <si>
    <t xml:space="preserve">  (подпись)                 (расшифровка подписи)</t>
  </si>
  <si>
    <t>______________________И.А.Коновалов</t>
  </si>
  <si>
    <t>Министерство образования и науки Пермского края</t>
  </si>
  <si>
    <t>_____________________И.А.Коновалов</t>
  </si>
  <si>
    <t>Суммы принудительного изъятия</t>
  </si>
  <si>
    <t>Возврат средств субсидии (справочно)</t>
  </si>
  <si>
    <t>_________________________________________________________________________</t>
  </si>
  <si>
    <t>Закон Пермской области от 29.12.2004 №1939-419 "О мерах по  социальной поддержки детей-сирот и детей, оставшихся без попечения родителей"</t>
  </si>
  <si>
    <t>Закон Пермского края  от 29.06.2010 № 642-ПК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учреждений начального и среднего профессионального образования"</t>
  </si>
  <si>
    <t>Закон Пермского края от 23.12.2010 № 729-ПК «О дополнительных мерах социальной поддержки отдельных категорий лиц, которым присуждена ученая степень кандидата наук, доктора наук, работающих в образовательных организациях на территории  Пермского края»</t>
  </si>
  <si>
    <t>Закон Пермского края от 01.06.2010 № 1628-ПК 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 (рабочих поселках), по оплате жилого помещения и коммунальных услуг"</t>
  </si>
  <si>
    <t xml:space="preserve">       (подпись)                       (расшифровка подписи)</t>
  </si>
  <si>
    <t>УТВЕРЖДАЮ</t>
  </si>
  <si>
    <t>______________________И.Е.Буркова</t>
  </si>
  <si>
    <t>Директор КГАПОУ ПСК</t>
  </si>
  <si>
    <t>Коновалов И.А.</t>
  </si>
  <si>
    <t xml:space="preserve">Краевое государственное автономное профессиональное образовательное  учреждение "Пермский строительный колледж"                                                                                            </t>
  </si>
  <si>
    <t>1.1. Цели деятельности учреждения:  Подготовка квалифицированных рабочих, служащих и специалистов среднего звена по основным направлениям общественно полезной деятельности в соответствии с потребностями общества и государства, а также удовлетворение потребностей личности в углублении и расширении образования.</t>
  </si>
  <si>
    <t>1.2. Виды деятельности учреждения: реализация программ подготовки квалифицированных рабочих, служащих, реализация программ  подготовки специалистов среднего звена, базовой и углубленной подготовки,  реализация основных программ профессионального обучения: прграмм профессиональной подготовки по профессиям рабочих, должностям служащих, программ переподготовки рабочих, служащих, программ повышения рабочих, служащих, иные виды деятельности.</t>
  </si>
  <si>
    <t>1.3. Перечень услуг (работ), осуществляемых на платной основе: предоставление среднего  профессионального образования, среднего  общего образования, обучение по программам дополнительного профессионального образования, иные виды деятельности.</t>
  </si>
  <si>
    <r>
      <t xml:space="preserve">1.4. Общая балансовая стоимость недвижимого государственного имущества, закрепленного собственником имущества за учреждением на праве оперативного управления, на дату составления  Плана:  </t>
    </r>
    <r>
      <rPr>
        <b/>
        <sz val="10"/>
        <rFont val="Times New Roman"/>
        <family val="1"/>
      </rPr>
      <t>128087563,50</t>
    </r>
  </si>
  <si>
    <t xml:space="preserve">   ______________________И.Е.Буркова</t>
  </si>
  <si>
    <t>Всего 2016 год</t>
  </si>
  <si>
    <t>2017 год</t>
  </si>
  <si>
    <t>2018 год</t>
  </si>
  <si>
    <t>на 2016 год и плановый период</t>
  </si>
  <si>
    <t>телефон 244-60-13, 89026413809</t>
  </si>
  <si>
    <r>
      <t xml:space="preserve">1.5. Общая балансовая стоимость движимого государственного имущества на дату составления Плана </t>
    </r>
    <r>
      <rPr>
        <b/>
        <sz val="10"/>
        <rFont val="Times New Roman"/>
        <family val="1"/>
      </rPr>
      <t>38641278,88,</t>
    </r>
    <r>
      <rPr>
        <sz val="10"/>
        <rFont val="Times New Roman"/>
        <family val="1"/>
      </rPr>
      <t xml:space="preserve">  в том числе балансовая стоимость особо ценного движимого имущества </t>
    </r>
    <r>
      <rPr>
        <b/>
        <sz val="10"/>
        <rFont val="Times New Roman"/>
        <family val="1"/>
      </rPr>
      <t xml:space="preserve"> 6514978,35.</t>
    </r>
  </si>
  <si>
    <t>"    "__________________2016г.</t>
  </si>
  <si>
    <t>"  " _________________ 2016г.</t>
  </si>
  <si>
    <t xml:space="preserve">                                          УТВЕРЖДАЮ</t>
  </si>
  <si>
    <t xml:space="preserve">                                           Министр образования и науки</t>
  </si>
  <si>
    <t xml:space="preserve">                                           Пермского края </t>
  </si>
  <si>
    <t>_____________________Р.А. Кассина</t>
  </si>
  <si>
    <t xml:space="preserve">                                                        (подпись)      (расшифровка подписи)</t>
  </si>
  <si>
    <t xml:space="preserve">                                           «_____»_____________ 20__г.</t>
  </si>
  <si>
    <t>СВЕДЕНИЯ</t>
  </si>
  <si>
    <t>ОБ ОПЕРАЦИЯХ С ЦЕЛЕВЫМИ СУБСИДИЯМИ, ПРЕДОСТАВЛЯЕМЫМИ</t>
  </si>
  <si>
    <t>ГОСУДАРСТВЕННОМУ (МУНИЦИПАЛЬНОМУ) УЧРЕЖДЕНИЮ НА 2016 Г.</t>
  </si>
  <si>
    <t xml:space="preserve">    </t>
  </si>
  <si>
    <t>КОДЫ</t>
  </si>
  <si>
    <t>Форма по ОКУД</t>
  </si>
  <si>
    <r>
      <t xml:space="preserve">от  «     </t>
    </r>
    <r>
      <rPr>
        <u val="single"/>
        <sz val="12"/>
        <color indexed="8"/>
        <rFont val="Times New Roman"/>
        <family val="1"/>
      </rPr>
      <t>»  января  2016 г.</t>
    </r>
  </si>
  <si>
    <t>Дата</t>
  </si>
  <si>
    <t xml:space="preserve"> </t>
  </si>
  <si>
    <t>Государственное  учреждение (подразделение)</t>
  </si>
  <si>
    <t>краевое государственное автономное профессиональное образовательное 
учреждение "Пермский строительный колледж"</t>
  </si>
  <si>
    <t>по ОКПО</t>
  </si>
  <si>
    <t>5904101308/590401001</t>
  </si>
  <si>
    <t>Дата предоставления предыдущих сведений</t>
  </si>
  <si>
    <t>Наименование бюджета</t>
  </si>
  <si>
    <t>Бюджет Пермского края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</si>
  <si>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</si>
  <si>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</si>
  <si>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</si>
  <si>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</si>
  <si>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Министерство финансов Пермского края</t>
  </si>
  <si>
    <t>по ОКЕИ</t>
  </si>
  <si>
    <t>Единица измерения: руб. (с точностью до второго десятичного знака)</t>
  </si>
  <si>
    <t>по ОКВ</t>
  </si>
  <si>
    <t xml:space="preserve">Наименование субсидии </t>
  </si>
  <si>
    <t xml:space="preserve">Код субсидии </t>
  </si>
  <si>
    <t>Код КОСГУ</t>
  </si>
  <si>
    <t>Разрешенный к использованию остаток субсидии прошлых лет на начало 20____г.</t>
  </si>
  <si>
    <t>Планируемые</t>
  </si>
  <si>
    <t>код</t>
  </si>
  <si>
    <t>сумма</t>
  </si>
  <si>
    <t>поступления</t>
  </si>
  <si>
    <t>выплаты</t>
  </si>
  <si>
    <t>Целевая субсидия на мероприятия по организации оздоровления и отдыха детей</t>
  </si>
  <si>
    <t>830116003</t>
  </si>
  <si>
    <t>Целевая субсидия на стипендиальное обеспечение и дополнительные формы материальной поддержки обучающихся в учреждениях начального и среднего профессионального образования (в части обеспечения дополнительными формами материальной поддержки обучающихся в учреждениях начального и среднего профессионального образования</t>
  </si>
  <si>
    <t>830115002</t>
  </si>
  <si>
    <t>830116002</t>
  </si>
  <si>
    <t>Стипендии Президента РФ и Правительства РФ для обучающихся по направлениям подготовки</t>
  </si>
  <si>
    <t>830114007</t>
  </si>
  <si>
    <t>Субсидия на формирование доступной среды профессионального образования для детей-инвалидов и лиц с ограниченными возможностями</t>
  </si>
  <si>
    <t>830114005</t>
  </si>
  <si>
    <t>Целевая субсидия на финансовое обеспечение мероприятий ФЦП развития образования на 2011-2015 годы</t>
  </si>
  <si>
    <t>830115010</t>
  </si>
  <si>
    <t>Целевая субсидия на мероприятия, по приведению образовательных организаций в нормативное состояние</t>
  </si>
  <si>
    <t>830115008</t>
  </si>
  <si>
    <t> ВСЕГО</t>
  </si>
  <si>
    <t>Номер страницы</t>
  </si>
  <si>
    <t>Всего страниц</t>
  </si>
  <si>
    <t>Руководитель</t>
  </si>
  <si>
    <t>И.А.Коновалов</t>
  </si>
  <si>
    <t>Отметка органа, осуществляющего ведение лицевого счета, о принятии настоящих сведений</t>
  </si>
  <si>
    <t>Руководитель финансово - экономической службы</t>
  </si>
  <si>
    <t>Ответственный исполнитель</t>
  </si>
  <si>
    <t>И.Е.Буркова</t>
  </si>
  <si>
    <t>должность</t>
  </si>
  <si>
    <t>подпись</t>
  </si>
  <si>
    <t>расшифровка</t>
  </si>
  <si>
    <t>«_____»_________________  20___ г.</t>
  </si>
  <si>
    <t>«___»_____________20__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</si>
</sst>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wrapText="1"/>
    </xf>
    <xf numFmtId="0" fontId="0" fillId="32" borderId="10" xfId="0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4" fontId="3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4" fontId="1" fillId="32" borderId="12" xfId="0" applyNumberFormat="1" applyFont="1" applyFill="1" applyBorder="1" applyAlignment="1">
      <alignment wrapText="1"/>
    </xf>
    <xf numFmtId="4" fontId="1" fillId="32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3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0" xfId="0" applyFont="1" applyBorder="1" applyAlignment="1">
      <alignment wrapText="1"/>
    </xf>
    <xf numFmtId="0" fontId="28" fillId="0" borderId="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49" fontId="28" fillId="0" borderId="13" xfId="0" applyNumberFormat="1" applyFont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33" fillId="0" borderId="0" xfId="0" applyFont="1" applyFill="1" applyBorder="1" applyAlignment="1">
      <alignment horizontal="right"/>
    </xf>
    <xf numFmtId="4" fontId="33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 wrapText="1"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23" xfId="0" applyFont="1" applyBorder="1" applyAlignment="1">
      <alignment wrapText="1"/>
    </xf>
    <xf numFmtId="0" fontId="28" fillId="0" borderId="23" xfId="0" applyFont="1" applyBorder="1" applyAlignment="1">
      <alignment horizontal="center" wrapText="1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3" xfId="0" applyFont="1" applyBorder="1" applyAlignment="1">
      <alignment wrapText="1"/>
    </xf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28" fillId="0" borderId="2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28" xfId="0" applyFont="1" applyBorder="1" applyAlignment="1">
      <alignment/>
    </xf>
    <xf numFmtId="0" fontId="29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2" sqref="D32"/>
    </sheetView>
  </sheetViews>
  <sheetFormatPr defaultColWidth="11.625" defaultRowHeight="12.75"/>
  <cols>
    <col min="1" max="1" width="16.125" style="1" customWidth="1"/>
    <col min="2" max="2" width="22.125" style="1" customWidth="1"/>
    <col min="3" max="3" width="27.125" style="1" customWidth="1"/>
    <col min="4" max="4" width="16.875" style="1" customWidth="1"/>
    <col min="5" max="5" width="9.875" style="1" customWidth="1"/>
    <col min="6" max="16384" width="11.625" style="1" customWidth="1"/>
  </cols>
  <sheetData>
    <row r="1" spans="3:5" ht="15.75">
      <c r="C1" s="45" t="s">
        <v>176</v>
      </c>
      <c r="D1" s="45"/>
      <c r="E1" s="45"/>
    </row>
    <row r="2" ht="15.75">
      <c r="C2" s="2"/>
    </row>
    <row r="3" spans="3:5" ht="13.5" customHeight="1">
      <c r="C3" s="46" t="s">
        <v>178</v>
      </c>
      <c r="D3" s="46"/>
      <c r="E3" s="46"/>
    </row>
    <row r="4" ht="15.75" hidden="1">
      <c r="C4" s="2"/>
    </row>
    <row r="5" ht="15.75" hidden="1">
      <c r="C5" s="2"/>
    </row>
    <row r="6" ht="15.75" hidden="1">
      <c r="C6" s="2"/>
    </row>
    <row r="8" spans="3:5" ht="15.75">
      <c r="C8" s="1" t="s">
        <v>170</v>
      </c>
      <c r="D8" s="34" t="s">
        <v>179</v>
      </c>
      <c r="E8" s="33"/>
    </row>
    <row r="9" ht="12.75">
      <c r="C9" s="1" t="s">
        <v>175</v>
      </c>
    </row>
    <row r="11" ht="12.75">
      <c r="C11" s="1" t="s">
        <v>192</v>
      </c>
    </row>
    <row r="16" spans="1:5" ht="15.75">
      <c r="A16" s="47" t="s">
        <v>0</v>
      </c>
      <c r="B16" s="47"/>
      <c r="C16" s="47"/>
      <c r="D16" s="47"/>
      <c r="E16" s="47"/>
    </row>
    <row r="17" spans="1:5" ht="15.75">
      <c r="A17" s="47" t="s">
        <v>189</v>
      </c>
      <c r="B17" s="47"/>
      <c r="C17" s="47"/>
      <c r="D17" s="47"/>
      <c r="E17" s="47"/>
    </row>
    <row r="20" ht="12.75">
      <c r="A20" s="1" t="s">
        <v>193</v>
      </c>
    </row>
    <row r="22" spans="1:5" ht="12.75">
      <c r="A22" s="1" t="s">
        <v>1</v>
      </c>
      <c r="E22" s="3" t="s">
        <v>2</v>
      </c>
    </row>
    <row r="23" spans="1:5" ht="29.25" customHeight="1">
      <c r="A23" s="42" t="s">
        <v>180</v>
      </c>
      <c r="B23" s="42"/>
      <c r="C23" s="42"/>
      <c r="D23" s="5" t="s">
        <v>10</v>
      </c>
      <c r="E23" s="43"/>
    </row>
    <row r="24" spans="4:5" ht="12.75">
      <c r="D24" s="5" t="s">
        <v>11</v>
      </c>
      <c r="E24" s="44"/>
    </row>
    <row r="25" spans="4:5" ht="12.75">
      <c r="D25" s="5" t="s">
        <v>3</v>
      </c>
      <c r="E25" s="3"/>
    </row>
    <row r="26" spans="1:5" ht="12.75">
      <c r="A26" s="1" t="s">
        <v>4</v>
      </c>
      <c r="B26" s="1" t="s">
        <v>155</v>
      </c>
      <c r="D26" s="5" t="s">
        <v>5</v>
      </c>
      <c r="E26" s="19" t="s">
        <v>152</v>
      </c>
    </row>
    <row r="27" spans="4:5" ht="12.75">
      <c r="D27" s="5"/>
      <c r="E27" s="3"/>
    </row>
    <row r="28" spans="1:5" ht="12.75">
      <c r="A28" s="1" t="s">
        <v>6</v>
      </c>
      <c r="D28" s="5"/>
      <c r="E28" s="3"/>
    </row>
    <row r="29" spans="4:5" ht="12.75">
      <c r="D29" s="5" t="s">
        <v>7</v>
      </c>
      <c r="E29" s="3">
        <v>383</v>
      </c>
    </row>
    <row r="30" spans="4:5" ht="12.75">
      <c r="D30" s="5" t="s">
        <v>8</v>
      </c>
      <c r="E30" s="3">
        <v>830</v>
      </c>
    </row>
    <row r="31" spans="1:5" ht="12.75">
      <c r="A31" s="1" t="s">
        <v>9</v>
      </c>
      <c r="D31" s="5"/>
      <c r="E31" s="3"/>
    </row>
    <row r="32" spans="1:5" ht="12.75">
      <c r="A32" s="1" t="s">
        <v>166</v>
      </c>
      <c r="D32" s="5"/>
      <c r="E32" s="3"/>
    </row>
    <row r="33" spans="4:5" ht="12.75">
      <c r="D33" s="5"/>
      <c r="E33" s="3"/>
    </row>
  </sheetData>
  <sheetProtection/>
  <mergeCells count="6">
    <mergeCell ref="A23:C23"/>
    <mergeCell ref="E23:E24"/>
    <mergeCell ref="C1:E1"/>
    <mergeCell ref="C3:E3"/>
    <mergeCell ref="A16:E16"/>
    <mergeCell ref="A17:E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7">
      <selection activeCell="C64" sqref="C64"/>
    </sheetView>
  </sheetViews>
  <sheetFormatPr defaultColWidth="9.00390625" defaultRowHeight="12.75"/>
  <cols>
    <col min="1" max="1" width="73.25390625" style="1" customWidth="1"/>
    <col min="2" max="2" width="15.125" style="1" customWidth="1"/>
    <col min="3" max="3" width="29.875" style="1" customWidth="1"/>
    <col min="4" max="4" width="18.375" style="1" customWidth="1"/>
    <col min="5" max="5" width="12.25390625" style="1" customWidth="1"/>
    <col min="6" max="16384" width="9.125" style="1" customWidth="1"/>
  </cols>
  <sheetData>
    <row r="1" spans="1:5" ht="12.75" customHeight="1">
      <c r="A1" s="47" t="s">
        <v>12</v>
      </c>
      <c r="B1" s="47"/>
      <c r="C1" s="6"/>
      <c r="D1" s="6"/>
      <c r="E1" s="6"/>
    </row>
    <row r="2" ht="15.75">
      <c r="C2" s="2"/>
    </row>
    <row r="3" spans="1:3" ht="50.25" customHeight="1">
      <c r="A3" s="42" t="s">
        <v>181</v>
      </c>
      <c r="B3" s="42"/>
      <c r="C3" s="2"/>
    </row>
    <row r="4" spans="1:3" ht="63.75" customHeight="1">
      <c r="A4" s="42" t="s">
        <v>182</v>
      </c>
      <c r="B4" s="42"/>
      <c r="C4" s="2"/>
    </row>
    <row r="5" spans="1:3" ht="36" customHeight="1">
      <c r="A5" s="42" t="s">
        <v>183</v>
      </c>
      <c r="B5" s="42"/>
      <c r="C5" s="2"/>
    </row>
    <row r="6" spans="1:5" ht="26.25" customHeight="1">
      <c r="A6" s="42" t="s">
        <v>184</v>
      </c>
      <c r="B6" s="42"/>
      <c r="C6" s="7"/>
      <c r="D6" s="7"/>
      <c r="E6" s="7"/>
    </row>
    <row r="7" spans="1:2" ht="25.5">
      <c r="A7" s="32" t="s">
        <v>13</v>
      </c>
      <c r="B7" s="41">
        <v>128087563.5</v>
      </c>
    </row>
    <row r="8" ht="25.5">
      <c r="A8" s="32" t="s">
        <v>14</v>
      </c>
    </row>
    <row r="9" spans="1:5" ht="25.5" customHeight="1">
      <c r="A9" s="42" t="s">
        <v>191</v>
      </c>
      <c r="B9" s="42"/>
      <c r="C9" s="7"/>
      <c r="D9" s="7"/>
      <c r="E9" s="7"/>
    </row>
    <row r="11" spans="1:5" ht="15.75">
      <c r="A11" s="47" t="s">
        <v>15</v>
      </c>
      <c r="B11" s="47"/>
      <c r="C11" s="6"/>
      <c r="D11" s="6"/>
      <c r="E11" s="6"/>
    </row>
    <row r="13" spans="1:2" ht="12.75">
      <c r="A13" s="4" t="s">
        <v>16</v>
      </c>
      <c r="B13" s="3" t="s">
        <v>17</v>
      </c>
    </row>
    <row r="14" spans="1:2" ht="15.75">
      <c r="A14" s="9" t="s">
        <v>18</v>
      </c>
      <c r="B14" s="27">
        <v>159636941.59</v>
      </c>
    </row>
    <row r="15" spans="1:5" ht="15.75">
      <c r="A15" s="8" t="s">
        <v>19</v>
      </c>
      <c r="B15" s="27"/>
      <c r="C15" s="6"/>
      <c r="D15" s="6"/>
      <c r="E15" s="6"/>
    </row>
    <row r="16" spans="1:5" ht="15.75">
      <c r="A16" s="8" t="s">
        <v>20</v>
      </c>
      <c r="B16" s="27">
        <v>128087563.5</v>
      </c>
      <c r="C16" s="6"/>
      <c r="D16" s="6"/>
      <c r="E16" s="6"/>
    </row>
    <row r="17" spans="1:2" ht="12.75">
      <c r="A17" s="8" t="s">
        <v>21</v>
      </c>
      <c r="B17" s="28"/>
    </row>
    <row r="18" spans="1:2" ht="25.5">
      <c r="A18" s="8" t="s">
        <v>22</v>
      </c>
      <c r="B18" s="27">
        <v>128087563.5</v>
      </c>
    </row>
    <row r="19" spans="1:2" ht="25.5">
      <c r="A19" s="8" t="s">
        <v>23</v>
      </c>
      <c r="B19" s="27">
        <v>128087563.5</v>
      </c>
    </row>
    <row r="20" spans="1:2" ht="25.5">
      <c r="A20" s="8" t="s">
        <v>24</v>
      </c>
      <c r="B20" s="28"/>
    </row>
    <row r="21" spans="1:2" ht="12.75">
      <c r="A21" s="8" t="s">
        <v>25</v>
      </c>
      <c r="B21" s="28">
        <v>42550064.3</v>
      </c>
    </row>
    <row r="22" spans="1:2" ht="12.75">
      <c r="A22" s="8" t="s">
        <v>26</v>
      </c>
      <c r="B22" s="28">
        <v>38641278.88</v>
      </c>
    </row>
    <row r="23" spans="1:2" ht="12.75">
      <c r="A23" s="8" t="s">
        <v>21</v>
      </c>
      <c r="B23" s="28"/>
    </row>
    <row r="24" spans="1:2" ht="12.75">
      <c r="A24" s="8" t="s">
        <v>27</v>
      </c>
      <c r="B24" s="28">
        <v>6514978.35</v>
      </c>
    </row>
    <row r="25" spans="1:2" ht="12.75">
      <c r="A25" s="8" t="s">
        <v>28</v>
      </c>
      <c r="B25" s="28">
        <v>9955202.66</v>
      </c>
    </row>
    <row r="26" spans="1:2" ht="12.75">
      <c r="A26" s="10" t="s">
        <v>29</v>
      </c>
      <c r="B26" s="28"/>
    </row>
    <row r="27" spans="1:2" ht="12.75">
      <c r="A27" s="8" t="s">
        <v>30</v>
      </c>
      <c r="B27" s="28"/>
    </row>
    <row r="28" spans="1:2" ht="12.75">
      <c r="A28" s="8" t="s">
        <v>31</v>
      </c>
      <c r="B28" s="28"/>
    </row>
    <row r="29" spans="1:2" ht="25.5">
      <c r="A29" s="8" t="s">
        <v>32</v>
      </c>
      <c r="B29" s="28" t="s">
        <v>154</v>
      </c>
    </row>
    <row r="30" spans="1:2" ht="12.75">
      <c r="A30" s="8" t="s">
        <v>21</v>
      </c>
      <c r="B30" s="28"/>
    </row>
    <row r="31" spans="1:2" ht="12.75">
      <c r="A31" s="8" t="s">
        <v>33</v>
      </c>
      <c r="B31" s="28" t="s">
        <v>154</v>
      </c>
    </row>
    <row r="32" spans="1:2" ht="12.75">
      <c r="A32" s="8" t="s">
        <v>34</v>
      </c>
      <c r="B32" s="28" t="s">
        <v>154</v>
      </c>
    </row>
    <row r="33" spans="1:2" ht="12.75">
      <c r="A33" s="8" t="s">
        <v>35</v>
      </c>
      <c r="B33" s="28" t="s">
        <v>154</v>
      </c>
    </row>
    <row r="34" spans="1:2" ht="12.75">
      <c r="A34" s="8" t="s">
        <v>36</v>
      </c>
      <c r="B34" s="28" t="s">
        <v>154</v>
      </c>
    </row>
    <row r="35" spans="1:2" ht="12.75">
      <c r="A35" s="8" t="s">
        <v>37</v>
      </c>
      <c r="B35" s="28" t="s">
        <v>154</v>
      </c>
    </row>
    <row r="36" spans="1:2" ht="12.75">
      <c r="A36" s="8" t="s">
        <v>38</v>
      </c>
      <c r="B36" s="28" t="s">
        <v>154</v>
      </c>
    </row>
    <row r="37" spans="1:2" ht="12.75">
      <c r="A37" s="8" t="s">
        <v>39</v>
      </c>
      <c r="B37" s="28" t="s">
        <v>154</v>
      </c>
    </row>
    <row r="38" spans="1:2" ht="12.75">
      <c r="A38" s="8" t="s">
        <v>40</v>
      </c>
      <c r="B38" s="28" t="s">
        <v>154</v>
      </c>
    </row>
    <row r="39" spans="1:2" ht="25.5">
      <c r="A39" s="8" t="s">
        <v>41</v>
      </c>
      <c r="B39" s="28">
        <v>3378230.38</v>
      </c>
    </row>
    <row r="40" spans="1:2" ht="12.75">
      <c r="A40" s="8" t="s">
        <v>21</v>
      </c>
      <c r="B40" s="28"/>
    </row>
    <row r="41" spans="1:2" ht="12.75">
      <c r="A41" s="8" t="s">
        <v>42</v>
      </c>
      <c r="B41" s="28"/>
    </row>
    <row r="42" spans="1:2" ht="12.75">
      <c r="A42" s="8" t="s">
        <v>43</v>
      </c>
      <c r="B42" s="28"/>
    </row>
    <row r="43" spans="1:2" ht="12.75">
      <c r="A43" s="8" t="s">
        <v>44</v>
      </c>
      <c r="B43" s="28"/>
    </row>
    <row r="44" spans="1:2" ht="12.75">
      <c r="A44" s="8" t="s">
        <v>45</v>
      </c>
      <c r="B44" s="28"/>
    </row>
    <row r="45" spans="1:2" ht="12.75">
      <c r="A45" s="8" t="s">
        <v>46</v>
      </c>
      <c r="B45" s="28">
        <v>121303.24</v>
      </c>
    </row>
    <row r="46" spans="1:2" ht="12.75">
      <c r="A46" s="8" t="s">
        <v>47</v>
      </c>
      <c r="B46" s="28" t="s">
        <v>154</v>
      </c>
    </row>
    <row r="47" spans="1:2" ht="12.75">
      <c r="A47" s="8" t="s">
        <v>48</v>
      </c>
      <c r="B47" s="28" t="s">
        <v>154</v>
      </c>
    </row>
    <row r="48" spans="1:2" ht="12.75">
      <c r="A48" s="8" t="s">
        <v>49</v>
      </c>
      <c r="B48" s="28" t="s">
        <v>154</v>
      </c>
    </row>
    <row r="49" spans="1:2" ht="12.75">
      <c r="A49" s="10" t="s">
        <v>50</v>
      </c>
      <c r="B49" s="28" t="s">
        <v>154</v>
      </c>
    </row>
    <row r="50" spans="1:2" ht="12.75">
      <c r="A50" s="8" t="s">
        <v>51</v>
      </c>
      <c r="B50" s="28"/>
    </row>
    <row r="51" spans="1:2" ht="12.75">
      <c r="A51" s="8" t="s">
        <v>52</v>
      </c>
      <c r="B51" s="28" t="s">
        <v>154</v>
      </c>
    </row>
    <row r="52" spans="1:2" ht="25.5">
      <c r="A52" s="8" t="s">
        <v>53</v>
      </c>
      <c r="B52" s="28"/>
    </row>
    <row r="53" spans="1:2" ht="12.75">
      <c r="A53" s="8" t="s">
        <v>54</v>
      </c>
      <c r="B53" s="28"/>
    </row>
    <row r="54" spans="1:2" ht="12.75">
      <c r="A54" s="8" t="s">
        <v>55</v>
      </c>
      <c r="B54" s="28" t="s">
        <v>154</v>
      </c>
    </row>
    <row r="55" spans="1:2" ht="12.75">
      <c r="A55" s="8" t="s">
        <v>56</v>
      </c>
      <c r="B55" s="28" t="s">
        <v>154</v>
      </c>
    </row>
    <row r="56" spans="1:2" ht="12.75">
      <c r="A56" s="8" t="s">
        <v>57</v>
      </c>
      <c r="B56" s="28" t="s">
        <v>154</v>
      </c>
    </row>
    <row r="57" spans="1:2" ht="12.75">
      <c r="A57" s="8" t="s">
        <v>58</v>
      </c>
      <c r="B57" s="28" t="s">
        <v>154</v>
      </c>
    </row>
    <row r="58" spans="1:2" ht="12.75">
      <c r="A58" s="8" t="s">
        <v>59</v>
      </c>
      <c r="B58" s="28" t="s">
        <v>154</v>
      </c>
    </row>
    <row r="59" spans="1:2" ht="12.75">
      <c r="A59" s="8" t="s">
        <v>60</v>
      </c>
      <c r="B59" s="28" t="s">
        <v>154</v>
      </c>
    </row>
    <row r="60" spans="1:2" ht="12.75">
      <c r="A60" s="8" t="s">
        <v>61</v>
      </c>
      <c r="B60" s="28" t="s">
        <v>154</v>
      </c>
    </row>
    <row r="61" spans="1:2" ht="12.75">
      <c r="A61" s="8" t="s">
        <v>62</v>
      </c>
      <c r="B61" s="28" t="s">
        <v>154</v>
      </c>
    </row>
    <row r="62" spans="1:2" ht="12.75">
      <c r="A62" s="8" t="s">
        <v>63</v>
      </c>
      <c r="B62" s="28" t="s">
        <v>154</v>
      </c>
    </row>
    <row r="63" spans="1:2" ht="12.75">
      <c r="A63" s="8" t="s">
        <v>64</v>
      </c>
      <c r="B63" s="28" t="s">
        <v>154</v>
      </c>
    </row>
    <row r="64" spans="1:2" ht="12.75">
      <c r="A64" s="8" t="s">
        <v>65</v>
      </c>
      <c r="B64" s="28" t="s">
        <v>154</v>
      </c>
    </row>
    <row r="65" spans="1:2" ht="25.5">
      <c r="A65" s="8" t="s">
        <v>66</v>
      </c>
      <c r="B65" s="28">
        <v>229343.05</v>
      </c>
    </row>
    <row r="66" spans="1:2" ht="12.75">
      <c r="A66" s="8" t="s">
        <v>54</v>
      </c>
      <c r="B66" s="28"/>
    </row>
    <row r="67" spans="1:2" ht="12.75">
      <c r="A67" s="8" t="s">
        <v>67</v>
      </c>
      <c r="B67" s="28"/>
    </row>
    <row r="68" spans="1:2" ht="12.75">
      <c r="A68" s="8" t="s">
        <v>68</v>
      </c>
      <c r="B68" s="28"/>
    </row>
    <row r="69" spans="1:2" ht="12.75">
      <c r="A69" s="8" t="s">
        <v>69</v>
      </c>
      <c r="B69" s="28"/>
    </row>
    <row r="70" spans="1:2" ht="12.75">
      <c r="A70" s="8" t="s">
        <v>70</v>
      </c>
      <c r="B70" s="28"/>
    </row>
    <row r="71" spans="1:2" ht="12.75">
      <c r="A71" s="8" t="s">
        <v>71</v>
      </c>
      <c r="B71" s="28"/>
    </row>
    <row r="72" spans="1:2" ht="12.75">
      <c r="A72" s="8" t="s">
        <v>72</v>
      </c>
      <c r="B72" s="28" t="s">
        <v>154</v>
      </c>
    </row>
    <row r="73" spans="1:2" ht="12.75">
      <c r="A73" s="8" t="s">
        <v>73</v>
      </c>
      <c r="B73" s="28"/>
    </row>
    <row r="74" spans="1:2" ht="12.75">
      <c r="A74" s="8" t="s">
        <v>74</v>
      </c>
      <c r="B74" s="28"/>
    </row>
    <row r="75" spans="1:2" ht="12.75">
      <c r="A75" s="8" t="s">
        <v>75</v>
      </c>
      <c r="B75" s="28"/>
    </row>
    <row r="76" spans="1:2" ht="12.75">
      <c r="A76" s="8" t="s">
        <v>76</v>
      </c>
      <c r="B76" s="28" t="s">
        <v>154</v>
      </c>
    </row>
    <row r="77" spans="1:2" ht="12.75">
      <c r="A77" s="8" t="s">
        <v>77</v>
      </c>
      <c r="B77" s="28">
        <v>229343.05</v>
      </c>
    </row>
  </sheetData>
  <sheetProtection/>
  <mergeCells count="7">
    <mergeCell ref="A6:B6"/>
    <mergeCell ref="A9:B9"/>
    <mergeCell ref="A11:B11"/>
    <mergeCell ref="A1:B1"/>
    <mergeCell ref="A3:B3"/>
    <mergeCell ref="A4:B4"/>
    <mergeCell ref="A5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28" sqref="D28"/>
    </sheetView>
  </sheetViews>
  <sheetFormatPr defaultColWidth="9.125" defaultRowHeight="12.75"/>
  <cols>
    <col min="1" max="1" width="49.375" style="0" customWidth="1"/>
    <col min="2" max="2" width="16.375" style="0" customWidth="1"/>
    <col min="3" max="3" width="13.25390625" style="0" customWidth="1"/>
    <col min="4" max="4" width="15.375" style="0" customWidth="1"/>
    <col min="5" max="5" width="10.25390625" style="0" customWidth="1"/>
    <col min="6" max="6" width="12.25390625" style="0" customWidth="1"/>
    <col min="7" max="7" width="15.25390625" style="0" customWidth="1"/>
    <col min="8" max="8" width="12.75390625" style="0" bestFit="1" customWidth="1"/>
  </cols>
  <sheetData>
    <row r="1" spans="1:7" ht="15.75">
      <c r="A1" s="47" t="s">
        <v>78</v>
      </c>
      <c r="B1" s="47"/>
      <c r="C1" s="47"/>
      <c r="D1" s="47"/>
      <c r="E1" s="47"/>
      <c r="F1" s="47"/>
      <c r="G1" s="47"/>
    </row>
    <row r="2" spans="1:7" ht="15.75">
      <c r="A2" s="52" t="s">
        <v>79</v>
      </c>
      <c r="B2" s="52"/>
      <c r="C2" s="52"/>
      <c r="D2" s="52"/>
      <c r="E2" s="52"/>
      <c r="F2" s="52"/>
      <c r="G2" s="52"/>
    </row>
    <row r="3" spans="1:7" ht="12.75" customHeight="1">
      <c r="A3" s="48" t="s">
        <v>80</v>
      </c>
      <c r="B3" s="53" t="s">
        <v>81</v>
      </c>
      <c r="C3" s="48" t="s">
        <v>186</v>
      </c>
      <c r="D3" s="55" t="s">
        <v>82</v>
      </c>
      <c r="E3" s="56"/>
      <c r="F3" s="48" t="s">
        <v>187</v>
      </c>
      <c r="G3" s="48" t="s">
        <v>188</v>
      </c>
    </row>
    <row r="4" spans="1:7" ht="90" customHeight="1">
      <c r="A4" s="49"/>
      <c r="B4" s="54"/>
      <c r="C4" s="49"/>
      <c r="D4" s="30" t="s">
        <v>83</v>
      </c>
      <c r="E4" s="30" t="s">
        <v>84</v>
      </c>
      <c r="F4" s="49"/>
      <c r="G4" s="49"/>
    </row>
    <row r="5" spans="1:7" ht="14.25" customHeight="1">
      <c r="A5" s="8" t="s">
        <v>85</v>
      </c>
      <c r="B5" s="12" t="s">
        <v>122</v>
      </c>
      <c r="C5" s="16">
        <v>0</v>
      </c>
      <c r="D5" s="16">
        <v>0</v>
      </c>
      <c r="E5" s="16"/>
      <c r="F5" s="16"/>
      <c r="G5" s="16"/>
    </row>
    <row r="6" spans="1:7" ht="12.75">
      <c r="A6" s="10" t="s">
        <v>86</v>
      </c>
      <c r="B6" s="12" t="s">
        <v>122</v>
      </c>
      <c r="C6" s="23">
        <f>C8+C10</f>
        <v>37239880.96</v>
      </c>
      <c r="D6" s="23">
        <f>D8+D10</f>
        <v>37239880.96</v>
      </c>
      <c r="E6" s="16"/>
      <c r="F6" s="16">
        <f>F8+F10</f>
        <v>37280955.48</v>
      </c>
      <c r="G6" s="16">
        <f>G8+G10</f>
        <v>37348791.56</v>
      </c>
    </row>
    <row r="7" spans="1:7" ht="12.75">
      <c r="A7" s="8" t="s">
        <v>87</v>
      </c>
      <c r="B7" s="12" t="s">
        <v>122</v>
      </c>
      <c r="C7" s="16"/>
      <c r="D7" s="16"/>
      <c r="E7" s="16"/>
      <c r="F7" s="16"/>
      <c r="G7" s="16"/>
    </row>
    <row r="8" spans="1:7" ht="41.25" customHeight="1">
      <c r="A8" s="8" t="s">
        <v>159</v>
      </c>
      <c r="B8" s="12" t="s">
        <v>122</v>
      </c>
      <c r="C8" s="23">
        <v>37111306.99</v>
      </c>
      <c r="D8" s="23">
        <v>37111306.99</v>
      </c>
      <c r="E8" s="23"/>
      <c r="F8" s="23">
        <v>37111307</v>
      </c>
      <c r="G8" s="23">
        <v>37111307</v>
      </c>
    </row>
    <row r="9" spans="1:7" ht="15.75" customHeight="1">
      <c r="A9" s="8" t="s">
        <v>88</v>
      </c>
      <c r="B9" s="12" t="s">
        <v>122</v>
      </c>
      <c r="C9" s="16"/>
      <c r="D9" s="16"/>
      <c r="E9" s="16"/>
      <c r="F9" s="16"/>
      <c r="G9" s="16"/>
    </row>
    <row r="10" spans="1:7" ht="12.75">
      <c r="A10" s="8" t="s">
        <v>89</v>
      </c>
      <c r="B10" s="12" t="s">
        <v>122</v>
      </c>
      <c r="C10" s="29">
        <v>128573.97</v>
      </c>
      <c r="D10" s="29">
        <v>128573.97</v>
      </c>
      <c r="E10" s="23"/>
      <c r="F10" s="23">
        <v>169648.48</v>
      </c>
      <c r="G10" s="23">
        <v>237484.56</v>
      </c>
    </row>
    <row r="11" spans="1:7" ht="12.75">
      <c r="A11" s="8" t="s">
        <v>90</v>
      </c>
      <c r="B11" s="12" t="s">
        <v>122</v>
      </c>
      <c r="C11" s="23"/>
      <c r="D11" s="23"/>
      <c r="E11" s="23"/>
      <c r="F11" s="23"/>
      <c r="G11" s="23"/>
    </row>
    <row r="12" spans="1:7" ht="12.75">
      <c r="A12" s="8" t="s">
        <v>169</v>
      </c>
      <c r="B12" s="12" t="s">
        <v>122</v>
      </c>
      <c r="C12" s="16"/>
      <c r="D12" s="16"/>
      <c r="E12" s="16"/>
      <c r="F12" s="16"/>
      <c r="G12" s="16"/>
    </row>
    <row r="13" spans="1:8" ht="25.5">
      <c r="A13" s="10" t="s">
        <v>91</v>
      </c>
      <c r="B13" s="13"/>
      <c r="C13" s="29">
        <f>C15+C21+C34+C37+C43</f>
        <v>37111306.99</v>
      </c>
      <c r="D13" s="29">
        <f>D15+D21+D34+D37+D43</f>
        <v>37111306.99</v>
      </c>
      <c r="E13" s="39"/>
      <c r="F13" s="23">
        <f>F15+F21+F43+F37</f>
        <v>37195492</v>
      </c>
      <c r="G13" s="23">
        <f>G15+G21+G43+G37</f>
        <v>37195492</v>
      </c>
      <c r="H13" s="18"/>
    </row>
    <row r="14" spans="1:7" ht="12.75">
      <c r="A14" s="8" t="s">
        <v>87</v>
      </c>
      <c r="B14" s="12"/>
      <c r="C14" s="23"/>
      <c r="D14" s="23"/>
      <c r="E14" s="23"/>
      <c r="F14" s="23"/>
      <c r="G14" s="23"/>
    </row>
    <row r="15" spans="1:7" ht="16.5" customHeight="1">
      <c r="A15" s="8" t="s">
        <v>92</v>
      </c>
      <c r="B15" s="12">
        <v>210</v>
      </c>
      <c r="C15" s="29">
        <f>C17+C20+C18</f>
        <v>23383920</v>
      </c>
      <c r="D15" s="29">
        <f>D17+D20+D18</f>
        <v>23383920</v>
      </c>
      <c r="E15" s="29"/>
      <c r="F15" s="29">
        <f>F17+F20+F18</f>
        <v>23383920</v>
      </c>
      <c r="G15" s="29">
        <f>G17+G20+G18</f>
        <v>23383920</v>
      </c>
    </row>
    <row r="16" spans="1:7" ht="12.75">
      <c r="A16" s="8" t="s">
        <v>93</v>
      </c>
      <c r="B16" s="12"/>
      <c r="C16" s="29"/>
      <c r="D16" s="29"/>
      <c r="E16" s="23"/>
      <c r="F16" s="24"/>
      <c r="G16" s="24"/>
    </row>
    <row r="17" spans="1:7" ht="12.75">
      <c r="A17" s="8" t="s">
        <v>94</v>
      </c>
      <c r="B17" s="12" t="s">
        <v>123</v>
      </c>
      <c r="C17" s="29">
        <v>17960000</v>
      </c>
      <c r="D17" s="29">
        <v>17960000</v>
      </c>
      <c r="E17" s="29"/>
      <c r="F17" s="29">
        <v>17960000</v>
      </c>
      <c r="G17" s="29">
        <v>17960000</v>
      </c>
    </row>
    <row r="18" spans="1:7" ht="12.75">
      <c r="A18" s="8" t="s">
        <v>95</v>
      </c>
      <c r="B18" s="12" t="s">
        <v>124</v>
      </c>
      <c r="C18" s="29"/>
      <c r="D18" s="29"/>
      <c r="E18" s="29"/>
      <c r="F18" s="29"/>
      <c r="G18" s="29"/>
    </row>
    <row r="19" spans="1:7" ht="12.75">
      <c r="A19" s="8" t="s">
        <v>96</v>
      </c>
      <c r="B19" s="12" t="s">
        <v>125</v>
      </c>
      <c r="C19" s="29"/>
      <c r="D19" s="29"/>
      <c r="E19" s="23"/>
      <c r="F19" s="23"/>
      <c r="G19" s="23"/>
    </row>
    <row r="20" spans="1:7" ht="12.75">
      <c r="A20" s="8" t="s">
        <v>97</v>
      </c>
      <c r="B20" s="12" t="s">
        <v>126</v>
      </c>
      <c r="C20" s="29">
        <v>5423920</v>
      </c>
      <c r="D20" s="29">
        <v>5423920</v>
      </c>
      <c r="E20" s="29"/>
      <c r="F20" s="29">
        <v>5423920</v>
      </c>
      <c r="G20" s="29">
        <v>5423920</v>
      </c>
    </row>
    <row r="21" spans="1:7" ht="12.75">
      <c r="A21" s="8" t="s">
        <v>98</v>
      </c>
      <c r="B21" s="12">
        <v>220</v>
      </c>
      <c r="C21" s="29">
        <f>C23+C24+C25+C32+C33</f>
        <v>7868307.99</v>
      </c>
      <c r="D21" s="29">
        <f>D23+D24+D25+D32+D33</f>
        <v>7868307.99</v>
      </c>
      <c r="E21" s="29"/>
      <c r="F21" s="29">
        <f>F25+F32+F33+F23</f>
        <v>7868308</v>
      </c>
      <c r="G21" s="29">
        <f>G25+G32+G33+G23</f>
        <v>7868308</v>
      </c>
    </row>
    <row r="22" spans="1:7" ht="12.75">
      <c r="A22" s="8" t="s">
        <v>93</v>
      </c>
      <c r="B22" s="12"/>
      <c r="C22" s="29"/>
      <c r="D22" s="29"/>
      <c r="E22" s="23"/>
      <c r="F22" s="23"/>
      <c r="G22" s="23"/>
    </row>
    <row r="23" spans="1:7" ht="12.75">
      <c r="A23" s="8" t="s">
        <v>99</v>
      </c>
      <c r="B23" s="12" t="s">
        <v>127</v>
      </c>
      <c r="C23" s="29"/>
      <c r="D23" s="29"/>
      <c r="E23" s="29"/>
      <c r="F23" s="29"/>
      <c r="G23" s="29"/>
    </row>
    <row r="24" spans="1:7" ht="12.75">
      <c r="A24" s="8" t="s">
        <v>100</v>
      </c>
      <c r="B24" s="12" t="s">
        <v>128</v>
      </c>
      <c r="C24" s="29"/>
      <c r="D24" s="29"/>
      <c r="E24" s="29"/>
      <c r="F24" s="29"/>
      <c r="G24" s="29"/>
    </row>
    <row r="25" spans="1:7" ht="12.75">
      <c r="A25" s="8" t="s">
        <v>101</v>
      </c>
      <c r="B25" s="12">
        <v>223</v>
      </c>
      <c r="C25" s="29">
        <f>C28+C29+C30</f>
        <v>3292432</v>
      </c>
      <c r="D25" s="29">
        <f>D28+D29+D30</f>
        <v>3292432</v>
      </c>
      <c r="E25" s="23"/>
      <c r="F25" s="23">
        <f>F28+F29+F30</f>
        <v>3292432</v>
      </c>
      <c r="G25" s="23">
        <f>G28+G29+G30</f>
        <v>3292432</v>
      </c>
    </row>
    <row r="26" spans="1:7" ht="12.75">
      <c r="A26" s="8" t="s">
        <v>93</v>
      </c>
      <c r="B26" s="12"/>
      <c r="C26" s="29"/>
      <c r="D26" s="29"/>
      <c r="E26" s="23"/>
      <c r="F26" s="23"/>
      <c r="G26" s="23"/>
    </row>
    <row r="27" spans="1:7" ht="12.75">
      <c r="A27" s="8" t="s">
        <v>102</v>
      </c>
      <c r="B27" s="12" t="s">
        <v>129</v>
      </c>
      <c r="C27" s="29"/>
      <c r="D27" s="29"/>
      <c r="E27" s="23"/>
      <c r="F27" s="23"/>
      <c r="G27" s="23"/>
    </row>
    <row r="28" spans="1:8" ht="12.75">
      <c r="A28" s="8" t="s">
        <v>103</v>
      </c>
      <c r="B28" s="12" t="s">
        <v>130</v>
      </c>
      <c r="C28" s="29">
        <v>1678827</v>
      </c>
      <c r="D28" s="29">
        <v>1678827</v>
      </c>
      <c r="E28" s="29"/>
      <c r="F28" s="29">
        <v>1678827</v>
      </c>
      <c r="G28" s="29">
        <v>1678827</v>
      </c>
      <c r="H28" s="18"/>
    </row>
    <row r="29" spans="1:7" ht="12.75">
      <c r="A29" s="8" t="s">
        <v>104</v>
      </c>
      <c r="B29" s="12" t="s">
        <v>131</v>
      </c>
      <c r="C29" s="29">
        <v>1247195</v>
      </c>
      <c r="D29" s="29">
        <v>1247195</v>
      </c>
      <c r="E29" s="29"/>
      <c r="F29" s="29">
        <v>1247195</v>
      </c>
      <c r="G29" s="29">
        <v>1247195</v>
      </c>
    </row>
    <row r="30" spans="1:7" ht="12.75">
      <c r="A30" s="8" t="s">
        <v>105</v>
      </c>
      <c r="B30" s="12" t="s">
        <v>132</v>
      </c>
      <c r="C30" s="29">
        <v>366410</v>
      </c>
      <c r="D30" s="29">
        <v>366410</v>
      </c>
      <c r="E30" s="29"/>
      <c r="F30" s="29">
        <v>366410</v>
      </c>
      <c r="G30" s="29">
        <v>366410</v>
      </c>
    </row>
    <row r="31" spans="1:7" ht="12.75">
      <c r="A31" s="8" t="s">
        <v>106</v>
      </c>
      <c r="B31" s="12" t="s">
        <v>133</v>
      </c>
      <c r="C31" s="29"/>
      <c r="D31" s="29"/>
      <c r="E31" s="23"/>
      <c r="F31" s="23"/>
      <c r="G31" s="23"/>
    </row>
    <row r="32" spans="1:7" ht="12.75">
      <c r="A32" s="8" t="s">
        <v>107</v>
      </c>
      <c r="B32" s="12" t="s">
        <v>134</v>
      </c>
      <c r="C32" s="29">
        <v>2500000</v>
      </c>
      <c r="D32" s="29">
        <v>2500000</v>
      </c>
      <c r="E32" s="29"/>
      <c r="F32" s="29">
        <v>2500000</v>
      </c>
      <c r="G32" s="29">
        <v>2500000</v>
      </c>
    </row>
    <row r="33" spans="1:7" ht="12.75">
      <c r="A33" s="8" t="s">
        <v>108</v>
      </c>
      <c r="B33" s="12" t="s">
        <v>135</v>
      </c>
      <c r="C33" s="29">
        <v>2075875.99</v>
      </c>
      <c r="D33" s="29">
        <v>2075875.99</v>
      </c>
      <c r="E33" s="29"/>
      <c r="F33" s="29">
        <v>2075876</v>
      </c>
      <c r="G33" s="29">
        <v>2075876</v>
      </c>
    </row>
    <row r="34" spans="1:7" ht="12.75">
      <c r="A34" s="8" t="s">
        <v>109</v>
      </c>
      <c r="B34" s="12">
        <v>260</v>
      </c>
      <c r="C34" s="29"/>
      <c r="D34" s="29"/>
      <c r="E34" s="23"/>
      <c r="F34" s="23"/>
      <c r="G34" s="23"/>
    </row>
    <row r="35" spans="1:8" ht="12.75">
      <c r="A35" s="8" t="s">
        <v>93</v>
      </c>
      <c r="B35" s="12"/>
      <c r="C35" s="29"/>
      <c r="D35" s="29"/>
      <c r="E35" s="23"/>
      <c r="F35" s="23"/>
      <c r="G35" s="23"/>
      <c r="H35" s="18"/>
    </row>
    <row r="36" spans="1:7" ht="12.75">
      <c r="A36" s="8" t="s">
        <v>110</v>
      </c>
      <c r="B36" s="12" t="s">
        <v>136</v>
      </c>
      <c r="C36" s="29"/>
      <c r="D36" s="29"/>
      <c r="E36" s="29"/>
      <c r="F36" s="29"/>
      <c r="G36" s="29"/>
    </row>
    <row r="37" spans="1:7" ht="12.75">
      <c r="A37" s="8" t="s">
        <v>111</v>
      </c>
      <c r="B37" s="35">
        <v>290</v>
      </c>
      <c r="C37" s="29">
        <f>C39+C40+C41+C42</f>
        <v>5413264</v>
      </c>
      <c r="D37" s="29">
        <f>D39+D40+D41+D42</f>
        <v>5413264</v>
      </c>
      <c r="E37" s="36"/>
      <c r="F37" s="23">
        <f>F39+F40+F41+F42</f>
        <v>5413264</v>
      </c>
      <c r="G37" s="23">
        <f>G39+G40+G41+G42</f>
        <v>5413264</v>
      </c>
    </row>
    <row r="38" spans="1:7" ht="12.75">
      <c r="A38" s="8" t="s">
        <v>93</v>
      </c>
      <c r="B38" s="35"/>
      <c r="C38" s="29"/>
      <c r="D38" s="29"/>
      <c r="E38" s="36"/>
      <c r="F38" s="23"/>
      <c r="G38" s="23"/>
    </row>
    <row r="39" spans="1:7" ht="12.75">
      <c r="A39" s="8" t="s">
        <v>112</v>
      </c>
      <c r="B39" s="35" t="s">
        <v>137</v>
      </c>
      <c r="C39" s="29"/>
      <c r="D39" s="29"/>
      <c r="E39" s="36"/>
      <c r="F39" s="29"/>
      <c r="G39" s="29"/>
    </row>
    <row r="40" spans="1:7" ht="12.75">
      <c r="A40" s="8" t="s">
        <v>113</v>
      </c>
      <c r="B40" s="35" t="s">
        <v>138</v>
      </c>
      <c r="C40" s="29">
        <v>1004000</v>
      </c>
      <c r="D40" s="29">
        <v>1004000</v>
      </c>
      <c r="E40" s="29"/>
      <c r="F40" s="29">
        <v>1004000</v>
      </c>
      <c r="G40" s="29">
        <v>1004000</v>
      </c>
    </row>
    <row r="41" spans="1:7" ht="12.75">
      <c r="A41" s="8" t="s">
        <v>114</v>
      </c>
      <c r="B41" s="35" t="s">
        <v>139</v>
      </c>
      <c r="C41" s="31">
        <v>4396794</v>
      </c>
      <c r="D41" s="31">
        <v>4396794</v>
      </c>
      <c r="E41" s="31"/>
      <c r="F41" s="31">
        <v>4396794</v>
      </c>
      <c r="G41" s="31">
        <v>4396794</v>
      </c>
    </row>
    <row r="42" spans="1:7" ht="12.75">
      <c r="A42" s="8" t="s">
        <v>115</v>
      </c>
      <c r="B42" s="35" t="s">
        <v>140</v>
      </c>
      <c r="C42" s="31">
        <v>12470</v>
      </c>
      <c r="D42" s="31">
        <v>12470</v>
      </c>
      <c r="E42" s="31"/>
      <c r="F42" s="31">
        <v>12470</v>
      </c>
      <c r="G42" s="31">
        <v>12470</v>
      </c>
    </row>
    <row r="43" spans="1:7" ht="12.75">
      <c r="A43" s="8" t="s">
        <v>116</v>
      </c>
      <c r="B43" s="35">
        <v>300</v>
      </c>
      <c r="C43" s="31">
        <f>C45+C46</f>
        <v>445815</v>
      </c>
      <c r="D43" s="31">
        <f>D45+D46</f>
        <v>445815</v>
      </c>
      <c r="E43" s="37"/>
      <c r="F43" s="25">
        <f>F45+F46</f>
        <v>530000</v>
      </c>
      <c r="G43" s="25">
        <f>G45+G46</f>
        <v>530000</v>
      </c>
    </row>
    <row r="44" spans="1:7" ht="12.75">
      <c r="A44" s="8" t="s">
        <v>93</v>
      </c>
      <c r="B44" s="35"/>
      <c r="C44" s="31"/>
      <c r="D44" s="31"/>
      <c r="E44" s="37"/>
      <c r="F44" s="25"/>
      <c r="G44" s="25"/>
    </row>
    <row r="45" spans="1:7" ht="12.75">
      <c r="A45" s="8" t="s">
        <v>117</v>
      </c>
      <c r="B45" s="12" t="s">
        <v>141</v>
      </c>
      <c r="C45" s="31">
        <v>395815</v>
      </c>
      <c r="D45" s="31">
        <v>395815</v>
      </c>
      <c r="E45" s="31"/>
      <c r="F45" s="31">
        <v>480000</v>
      </c>
      <c r="G45" s="31">
        <v>480000</v>
      </c>
    </row>
    <row r="46" spans="1:7" ht="12.75">
      <c r="A46" s="8" t="s">
        <v>118</v>
      </c>
      <c r="B46" s="12" t="s">
        <v>142</v>
      </c>
      <c r="C46" s="31">
        <v>50000</v>
      </c>
      <c r="D46" s="31">
        <v>50000</v>
      </c>
      <c r="E46" s="31"/>
      <c r="F46" s="31">
        <v>50000</v>
      </c>
      <c r="G46" s="31">
        <v>50000</v>
      </c>
    </row>
    <row r="47" spans="1:7" ht="12.75">
      <c r="A47" s="8" t="s">
        <v>119</v>
      </c>
      <c r="B47" s="12" t="s">
        <v>143</v>
      </c>
      <c r="C47" s="31"/>
      <c r="D47" s="31"/>
      <c r="E47" s="25"/>
      <c r="F47" s="25"/>
      <c r="G47" s="25"/>
    </row>
    <row r="48" spans="1:7" ht="12.75">
      <c r="A48" s="11" t="s">
        <v>120</v>
      </c>
      <c r="B48" s="12"/>
      <c r="C48" s="31"/>
      <c r="D48" s="31"/>
      <c r="E48" s="25"/>
      <c r="F48" s="25"/>
      <c r="G48" s="25"/>
    </row>
    <row r="49" spans="1:7" ht="12.75">
      <c r="A49" s="8" t="s">
        <v>121</v>
      </c>
      <c r="B49" s="12"/>
      <c r="C49" s="31">
        <f>C50+C51+C52+C53</f>
        <v>3564830.2</v>
      </c>
      <c r="D49" s="31">
        <f>D50+D51+D52+D53</f>
        <v>3564830.2</v>
      </c>
      <c r="E49" s="25"/>
      <c r="F49" s="25">
        <f>F50+F51+F52+F53</f>
        <v>3623843.59</v>
      </c>
      <c r="G49" s="25">
        <f>G50+G51+G52+G53</f>
        <v>3677471.61</v>
      </c>
    </row>
    <row r="50" spans="1:7" ht="38.25">
      <c r="A50" s="8" t="s">
        <v>171</v>
      </c>
      <c r="B50" s="12"/>
      <c r="C50" s="31">
        <v>2262913.4</v>
      </c>
      <c r="D50" s="31">
        <v>2262913.4</v>
      </c>
      <c r="E50" s="25"/>
      <c r="F50" s="25">
        <v>2264865.4</v>
      </c>
      <c r="G50" s="25">
        <v>2264865.4</v>
      </c>
    </row>
    <row r="51" spans="1:8" ht="60">
      <c r="A51" s="22" t="s">
        <v>172</v>
      </c>
      <c r="B51" s="12"/>
      <c r="C51" s="31">
        <v>1181916.8</v>
      </c>
      <c r="D51" s="31">
        <v>1181916.8</v>
      </c>
      <c r="E51" s="25"/>
      <c r="F51" s="25">
        <v>1238978.19</v>
      </c>
      <c r="G51" s="25">
        <v>1292606.21</v>
      </c>
      <c r="H51" s="38"/>
    </row>
    <row r="52" spans="1:7" ht="57.75" customHeight="1">
      <c r="A52" s="40" t="s">
        <v>174</v>
      </c>
      <c r="B52" s="12"/>
      <c r="C52" s="31"/>
      <c r="D52" s="31"/>
      <c r="E52" s="25"/>
      <c r="F52" s="25"/>
      <c r="G52" s="25"/>
    </row>
    <row r="53" spans="1:7" ht="59.25" customHeight="1">
      <c r="A53" s="22" t="s">
        <v>173</v>
      </c>
      <c r="B53" s="12"/>
      <c r="C53" s="31">
        <v>120000</v>
      </c>
      <c r="D53" s="31">
        <v>120000</v>
      </c>
      <c r="E53" s="25"/>
      <c r="F53" s="25">
        <v>120000</v>
      </c>
      <c r="G53" s="25">
        <v>120000</v>
      </c>
    </row>
    <row r="54" spans="1:7" ht="6.75" customHeight="1">
      <c r="A54" s="1"/>
      <c r="B54" s="1"/>
      <c r="C54" s="26"/>
      <c r="D54" s="26"/>
      <c r="E54" s="26"/>
      <c r="F54" s="26"/>
      <c r="G54" s="26"/>
    </row>
    <row r="55" spans="1:7" ht="10.5" customHeight="1">
      <c r="A55" s="1" t="s">
        <v>148</v>
      </c>
      <c r="B55" s="1"/>
      <c r="C55" s="26"/>
      <c r="D55" s="26"/>
      <c r="E55" s="26"/>
      <c r="F55" s="26"/>
      <c r="G55" s="26"/>
    </row>
    <row r="56" spans="1:7" ht="12" customHeight="1">
      <c r="A56" s="1" t="s">
        <v>149</v>
      </c>
      <c r="B56" s="1"/>
      <c r="C56" s="26"/>
      <c r="D56" s="26"/>
      <c r="E56" s="50" t="s">
        <v>165</v>
      </c>
      <c r="F56" s="50"/>
      <c r="G56" s="50"/>
    </row>
    <row r="57" spans="1:7" ht="9.75" customHeight="1">
      <c r="A57" s="1"/>
      <c r="B57" s="1"/>
      <c r="C57" s="26"/>
      <c r="D57" s="26"/>
      <c r="E57" s="26"/>
      <c r="F57" s="26"/>
      <c r="G57" s="26"/>
    </row>
    <row r="58" spans="1:7" ht="12.75">
      <c r="A58" s="1" t="s">
        <v>150</v>
      </c>
      <c r="B58" s="1"/>
      <c r="C58" s="26"/>
      <c r="D58" s="26"/>
      <c r="E58" s="50" t="s">
        <v>177</v>
      </c>
      <c r="F58" s="50"/>
      <c r="G58" s="50"/>
    </row>
    <row r="59" spans="1:7" ht="11.25" customHeight="1">
      <c r="A59" s="1"/>
      <c r="B59" s="1"/>
      <c r="C59" s="1"/>
      <c r="D59" s="1"/>
      <c r="E59" s="1"/>
      <c r="F59" s="1"/>
      <c r="G59" s="1"/>
    </row>
    <row r="60" spans="1:7" ht="12.75">
      <c r="A60" s="1" t="s">
        <v>151</v>
      </c>
      <c r="B60" s="1"/>
      <c r="C60" s="1"/>
      <c r="D60" s="1"/>
      <c r="E60" s="51" t="s">
        <v>177</v>
      </c>
      <c r="F60" s="51"/>
      <c r="G60" s="51"/>
    </row>
    <row r="61" spans="1:7" ht="12.75">
      <c r="A61" s="20"/>
      <c r="B61" s="1"/>
      <c r="C61" s="1"/>
      <c r="D61" s="1"/>
      <c r="E61" s="20"/>
      <c r="F61" s="20"/>
      <c r="G61" s="20"/>
    </row>
    <row r="62" spans="1:7" ht="12.75">
      <c r="A62" s="1"/>
      <c r="B62" s="1"/>
      <c r="C62" s="1"/>
      <c r="D62" s="1"/>
      <c r="E62" s="1"/>
      <c r="F62" s="1"/>
      <c r="G62" s="1"/>
    </row>
  </sheetData>
  <sheetProtection/>
  <mergeCells count="11">
    <mergeCell ref="D3:E3"/>
    <mergeCell ref="F3:F4"/>
    <mergeCell ref="G3:G4"/>
    <mergeCell ref="E56:G56"/>
    <mergeCell ref="E58:G58"/>
    <mergeCell ref="E60:G60"/>
    <mergeCell ref="A1:G1"/>
    <mergeCell ref="A2:G2"/>
    <mergeCell ref="A3:A4"/>
    <mergeCell ref="B3:B4"/>
    <mergeCell ref="C3:C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0">
      <selection activeCell="B17" sqref="B17"/>
    </sheetView>
  </sheetViews>
  <sheetFormatPr defaultColWidth="9.00390625" defaultRowHeight="12.75"/>
  <cols>
    <col min="1" max="1" width="49.875" style="0" customWidth="1"/>
    <col min="2" max="2" width="16.625" style="0" customWidth="1"/>
    <col min="3" max="3" width="13.125" style="0" customWidth="1"/>
    <col min="4" max="4" width="14.625" style="0" customWidth="1"/>
    <col min="5" max="5" width="10.375" style="0" customWidth="1"/>
    <col min="6" max="6" width="12.25390625" style="0" customWidth="1"/>
    <col min="7" max="7" width="12.75390625" style="0" customWidth="1"/>
    <col min="8" max="8" width="12.75390625" style="0" bestFit="1" customWidth="1"/>
  </cols>
  <sheetData>
    <row r="1" spans="1:7" ht="15.75">
      <c r="A1" s="47" t="s">
        <v>145</v>
      </c>
      <c r="B1" s="47"/>
      <c r="C1" s="47"/>
      <c r="D1" s="47"/>
      <c r="E1" s="47"/>
      <c r="F1" s="47"/>
      <c r="G1" s="47"/>
    </row>
    <row r="2" spans="1:7" ht="15.75">
      <c r="A2" s="47" t="s">
        <v>144</v>
      </c>
      <c r="B2" s="47"/>
      <c r="C2" s="47"/>
      <c r="D2" s="47"/>
      <c r="E2" s="47"/>
      <c r="F2" s="47"/>
      <c r="G2" s="47"/>
    </row>
    <row r="3" spans="1:7" ht="12.75">
      <c r="A3" s="57" t="s">
        <v>80</v>
      </c>
      <c r="B3" s="48" t="s">
        <v>81</v>
      </c>
      <c r="C3" s="57" t="s">
        <v>186</v>
      </c>
      <c r="D3" s="57" t="s">
        <v>82</v>
      </c>
      <c r="E3" s="57"/>
      <c r="F3" s="57" t="s">
        <v>187</v>
      </c>
      <c r="G3" s="57" t="s">
        <v>188</v>
      </c>
    </row>
    <row r="4" spans="1:7" ht="70.5" customHeight="1">
      <c r="A4" s="48"/>
      <c r="B4" s="58"/>
      <c r="C4" s="57"/>
      <c r="D4" s="21" t="s">
        <v>83</v>
      </c>
      <c r="E4" s="21" t="s">
        <v>84</v>
      </c>
      <c r="F4" s="57"/>
      <c r="G4" s="57"/>
    </row>
    <row r="5" spans="1:7" ht="14.25" customHeight="1">
      <c r="A5" s="8" t="s">
        <v>85</v>
      </c>
      <c r="B5" s="12" t="s">
        <v>122</v>
      </c>
      <c r="C5" s="16">
        <v>1672643.76</v>
      </c>
      <c r="D5" s="16">
        <v>1672643.76</v>
      </c>
      <c r="E5" s="16"/>
      <c r="F5" s="16">
        <v>1672643.76</v>
      </c>
      <c r="G5" s="16">
        <v>1672643.76</v>
      </c>
    </row>
    <row r="6" spans="1:7" ht="12.75">
      <c r="A6" s="15" t="s">
        <v>86</v>
      </c>
      <c r="B6" s="12" t="s">
        <v>122</v>
      </c>
      <c r="C6" s="16">
        <f>C8</f>
        <v>26900000</v>
      </c>
      <c r="D6" s="16">
        <f>D8</f>
        <v>26900000</v>
      </c>
      <c r="E6" s="16"/>
      <c r="F6" s="16">
        <f>F8</f>
        <v>26900000</v>
      </c>
      <c r="G6" s="16">
        <f>G8</f>
        <v>26900000</v>
      </c>
    </row>
    <row r="7" spans="1:7" ht="12.75">
      <c r="A7" s="8" t="s">
        <v>87</v>
      </c>
      <c r="B7" s="14" t="s">
        <v>122</v>
      </c>
      <c r="C7" s="16"/>
      <c r="D7" s="29"/>
      <c r="E7" s="16"/>
      <c r="F7" s="29"/>
      <c r="G7" s="29"/>
    </row>
    <row r="8" spans="1:8" ht="53.25" customHeight="1">
      <c r="A8" s="8" t="s">
        <v>146</v>
      </c>
      <c r="B8" s="14" t="s">
        <v>122</v>
      </c>
      <c r="C8" s="16">
        <f>C10+C11+C12+C13+C14+C15</f>
        <v>26900000</v>
      </c>
      <c r="D8" s="16">
        <f>D10+D11+D12+D13+D14+D15</f>
        <v>26900000</v>
      </c>
      <c r="E8" s="16"/>
      <c r="F8" s="16">
        <f>F10+F11+F12+F13+F14+F15</f>
        <v>26900000</v>
      </c>
      <c r="G8" s="16">
        <f>G10+G11+G12+G13+G14+G15</f>
        <v>26900000</v>
      </c>
      <c r="H8" s="18"/>
    </row>
    <row r="9" spans="1:8" ht="12.75">
      <c r="A9" s="8" t="s">
        <v>87</v>
      </c>
      <c r="B9" s="14" t="s">
        <v>122</v>
      </c>
      <c r="C9" s="16"/>
      <c r="D9" s="29"/>
      <c r="E9" s="16"/>
      <c r="F9" s="29"/>
      <c r="G9" s="29"/>
      <c r="H9" s="18"/>
    </row>
    <row r="10" spans="1:7" ht="18.75" customHeight="1">
      <c r="A10" s="8" t="s">
        <v>153</v>
      </c>
      <c r="B10" s="14" t="s">
        <v>122</v>
      </c>
      <c r="C10" s="16">
        <v>18200000</v>
      </c>
      <c r="D10" s="16">
        <v>18200000</v>
      </c>
      <c r="E10" s="16"/>
      <c r="F10" s="16">
        <v>18200000</v>
      </c>
      <c r="G10" s="16">
        <v>18200000</v>
      </c>
    </row>
    <row r="11" spans="1:7" ht="12.75">
      <c r="A11" s="8" t="s">
        <v>157</v>
      </c>
      <c r="B11" s="14" t="s">
        <v>122</v>
      </c>
      <c r="C11" s="16">
        <v>4100000</v>
      </c>
      <c r="D11" s="16">
        <v>4100000</v>
      </c>
      <c r="E11" s="16"/>
      <c r="F11" s="16">
        <v>4100000</v>
      </c>
      <c r="G11" s="16">
        <v>4100000</v>
      </c>
    </row>
    <row r="12" spans="1:7" ht="25.5">
      <c r="A12" s="8" t="s">
        <v>156</v>
      </c>
      <c r="B12" s="14" t="s">
        <v>158</v>
      </c>
      <c r="C12" s="16">
        <v>4500000</v>
      </c>
      <c r="D12" s="16">
        <v>4500000</v>
      </c>
      <c r="E12" s="16"/>
      <c r="F12" s="16">
        <v>4500000</v>
      </c>
      <c r="G12" s="16">
        <v>4500000</v>
      </c>
    </row>
    <row r="13" spans="1:7" ht="12.75">
      <c r="A13" s="8" t="s">
        <v>160</v>
      </c>
      <c r="B13" s="14" t="s">
        <v>158</v>
      </c>
      <c r="C13" s="16">
        <v>50000</v>
      </c>
      <c r="D13" s="16">
        <v>50000</v>
      </c>
      <c r="E13" s="16"/>
      <c r="F13" s="16">
        <v>50000</v>
      </c>
      <c r="G13" s="16">
        <v>50000</v>
      </c>
    </row>
    <row r="14" spans="1:7" ht="12.75">
      <c r="A14" s="8" t="s">
        <v>168</v>
      </c>
      <c r="B14" s="14" t="s">
        <v>158</v>
      </c>
      <c r="C14" s="16">
        <v>50000</v>
      </c>
      <c r="D14" s="16">
        <v>50000</v>
      </c>
      <c r="E14" s="16"/>
      <c r="F14" s="16">
        <v>50000</v>
      </c>
      <c r="G14" s="16">
        <v>50000</v>
      </c>
    </row>
    <row r="15" spans="1:7" ht="12.75" hidden="1">
      <c r="A15" s="8"/>
      <c r="B15" s="14"/>
      <c r="C15" s="16"/>
      <c r="D15" s="16"/>
      <c r="E15" s="16"/>
      <c r="F15" s="16"/>
      <c r="G15" s="16"/>
    </row>
    <row r="16" spans="1:7" ht="12.75" hidden="1">
      <c r="A16" s="8"/>
      <c r="B16" s="14"/>
      <c r="C16" s="16"/>
      <c r="D16" s="16"/>
      <c r="E16" s="16"/>
      <c r="F16" s="16"/>
      <c r="G16" s="16"/>
    </row>
    <row r="17" spans="1:7" ht="12.75" customHeight="1">
      <c r="A17" s="8" t="s">
        <v>88</v>
      </c>
      <c r="B17" s="14" t="s">
        <v>122</v>
      </c>
      <c r="C17" s="16"/>
      <c r="D17" s="29"/>
      <c r="E17" s="16"/>
      <c r="F17" s="29"/>
      <c r="G17" s="29"/>
    </row>
    <row r="18" spans="1:7" ht="12.75">
      <c r="A18" s="10" t="s">
        <v>147</v>
      </c>
      <c r="B18" s="13"/>
      <c r="C18" s="16">
        <f>C20+C26+C39+C42+C48</f>
        <v>28572643.759999998</v>
      </c>
      <c r="D18" s="29">
        <f>D20+D26+D39+D42+D48</f>
        <v>28572643.759999998</v>
      </c>
      <c r="E18" s="16"/>
      <c r="F18" s="29">
        <f>F20+F26+F39+F42+F48</f>
        <v>28572643.759999998</v>
      </c>
      <c r="G18" s="29">
        <f>G20+G26+G39+G42+G48</f>
        <v>28572643.759999998</v>
      </c>
    </row>
    <row r="19" spans="1:7" ht="12.75">
      <c r="A19" s="8" t="s">
        <v>87</v>
      </c>
      <c r="B19" s="12"/>
      <c r="C19" s="16"/>
      <c r="D19" s="29"/>
      <c r="E19" s="16"/>
      <c r="F19" s="29"/>
      <c r="G19" s="29"/>
    </row>
    <row r="20" spans="1:8" ht="25.5">
      <c r="A20" s="8" t="s">
        <v>92</v>
      </c>
      <c r="B20" s="12">
        <v>210</v>
      </c>
      <c r="C20" s="16">
        <f>C22+C23+C24+C25</f>
        <v>20895906</v>
      </c>
      <c r="D20" s="29">
        <f>D22+D23+D24+D25</f>
        <v>20895906</v>
      </c>
      <c r="E20" s="16"/>
      <c r="F20" s="29">
        <f>F22+F23+F24+F25</f>
        <v>20895906</v>
      </c>
      <c r="G20" s="29">
        <f>G22+G23+G24+G25</f>
        <v>20895906</v>
      </c>
      <c r="H20" s="18"/>
    </row>
    <row r="21" spans="1:7" ht="12.75">
      <c r="A21" s="8" t="s">
        <v>93</v>
      </c>
      <c r="B21" s="12"/>
      <c r="C21" s="16"/>
      <c r="D21" s="29"/>
      <c r="E21" s="16"/>
      <c r="F21" s="29"/>
      <c r="G21" s="29"/>
    </row>
    <row r="22" spans="1:8" ht="12.75">
      <c r="A22" s="8" t="s">
        <v>94</v>
      </c>
      <c r="B22" s="12" t="s">
        <v>123</v>
      </c>
      <c r="C22" s="16">
        <v>16003000</v>
      </c>
      <c r="D22" s="16">
        <v>16003000</v>
      </c>
      <c r="E22" s="16"/>
      <c r="F22" s="16">
        <v>16003000</v>
      </c>
      <c r="G22" s="16">
        <v>16003000</v>
      </c>
      <c r="H22" s="18"/>
    </row>
    <row r="23" spans="1:7" ht="12.75">
      <c r="A23" s="8" t="s">
        <v>95</v>
      </c>
      <c r="B23" s="12" t="s">
        <v>124</v>
      </c>
      <c r="C23" s="16">
        <v>60000</v>
      </c>
      <c r="D23" s="16">
        <v>60000</v>
      </c>
      <c r="E23" s="16"/>
      <c r="F23" s="16">
        <v>60000</v>
      </c>
      <c r="G23" s="16">
        <v>60000</v>
      </c>
    </row>
    <row r="24" spans="1:7" ht="12.75">
      <c r="A24" s="8" t="s">
        <v>96</v>
      </c>
      <c r="B24" s="12" t="s">
        <v>125</v>
      </c>
      <c r="C24" s="16"/>
      <c r="D24" s="29"/>
      <c r="E24" s="16"/>
      <c r="F24" s="29"/>
      <c r="G24" s="29"/>
    </row>
    <row r="25" spans="1:7" ht="12.75">
      <c r="A25" s="8" t="s">
        <v>97</v>
      </c>
      <c r="B25" s="12" t="s">
        <v>126</v>
      </c>
      <c r="C25" s="16">
        <f>C22*30.2%</f>
        <v>4832906</v>
      </c>
      <c r="D25" s="16">
        <f>D22*30.2%</f>
        <v>4832906</v>
      </c>
      <c r="E25" s="16"/>
      <c r="F25" s="16">
        <f>F22*30.2%</f>
        <v>4832906</v>
      </c>
      <c r="G25" s="16">
        <f>G22*30.2%</f>
        <v>4832906</v>
      </c>
    </row>
    <row r="26" spans="1:7" ht="12.75">
      <c r="A26" s="8" t="s">
        <v>98</v>
      </c>
      <c r="B26" s="12">
        <v>220</v>
      </c>
      <c r="C26" s="16">
        <f>C28+C29+C30+C36+C37+C38</f>
        <v>6495563.68</v>
      </c>
      <c r="D26" s="29">
        <f>D28+D29+D30+D36+D37+D38</f>
        <v>6495563.68</v>
      </c>
      <c r="E26" s="16"/>
      <c r="F26" s="29">
        <f>F28+F29+F30+F36+F37+F38</f>
        <v>6495563.68</v>
      </c>
      <c r="G26" s="29">
        <f>G28+G29+G30+G36+G37+G38</f>
        <v>6495563.68</v>
      </c>
    </row>
    <row r="27" spans="1:7" ht="12.75">
      <c r="A27" s="8" t="s">
        <v>93</v>
      </c>
      <c r="B27" s="12"/>
      <c r="C27" s="16"/>
      <c r="D27" s="29"/>
      <c r="E27" s="16"/>
      <c r="F27" s="29"/>
      <c r="G27" s="29"/>
    </row>
    <row r="28" spans="1:7" ht="12.75">
      <c r="A28" s="8" t="s">
        <v>99</v>
      </c>
      <c r="B28" s="12" t="s">
        <v>127</v>
      </c>
      <c r="C28" s="16">
        <v>300000</v>
      </c>
      <c r="D28" s="16">
        <v>300000</v>
      </c>
      <c r="E28" s="16"/>
      <c r="F28" s="16">
        <v>300000</v>
      </c>
      <c r="G28" s="16">
        <v>300000</v>
      </c>
    </row>
    <row r="29" spans="1:7" ht="12.75">
      <c r="A29" s="8" t="s">
        <v>100</v>
      </c>
      <c r="B29" s="12" t="s">
        <v>128</v>
      </c>
      <c r="C29" s="16">
        <v>180000</v>
      </c>
      <c r="D29" s="16">
        <v>180000</v>
      </c>
      <c r="E29" s="16"/>
      <c r="F29" s="16">
        <v>180000</v>
      </c>
      <c r="G29" s="16">
        <v>180000</v>
      </c>
    </row>
    <row r="30" spans="1:7" ht="12.75">
      <c r="A30" s="8" t="s">
        <v>101</v>
      </c>
      <c r="B30" s="12">
        <v>223</v>
      </c>
      <c r="C30" s="16">
        <f>C33+C34+C35</f>
        <v>2383926</v>
      </c>
      <c r="D30" s="29">
        <f>D33+D34+D35</f>
        <v>2383926</v>
      </c>
      <c r="E30" s="16"/>
      <c r="F30" s="29">
        <f>F33+F34+F35</f>
        <v>2383926</v>
      </c>
      <c r="G30" s="29">
        <f>G33+G34+G35</f>
        <v>2383926</v>
      </c>
    </row>
    <row r="31" spans="1:7" ht="12.75">
      <c r="A31" s="8" t="s">
        <v>93</v>
      </c>
      <c r="B31" s="12"/>
      <c r="C31" s="16"/>
      <c r="D31" s="29"/>
      <c r="E31" s="16"/>
      <c r="F31" s="29"/>
      <c r="G31" s="29"/>
    </row>
    <row r="32" spans="1:7" ht="12.75">
      <c r="A32" s="8" t="s">
        <v>102</v>
      </c>
      <c r="B32" s="12" t="s">
        <v>129</v>
      </c>
      <c r="C32" s="16"/>
      <c r="D32" s="29"/>
      <c r="E32" s="16"/>
      <c r="F32" s="29"/>
      <c r="G32" s="29"/>
    </row>
    <row r="33" spans="1:7" ht="12.75">
      <c r="A33" s="8" t="s">
        <v>103</v>
      </c>
      <c r="B33" s="12" t="s">
        <v>130</v>
      </c>
      <c r="C33" s="16">
        <v>1119219</v>
      </c>
      <c r="D33" s="16">
        <v>1119219</v>
      </c>
      <c r="E33" s="16"/>
      <c r="F33" s="16">
        <v>1119219</v>
      </c>
      <c r="G33" s="16">
        <v>1119219</v>
      </c>
    </row>
    <row r="34" spans="1:7" ht="12.75">
      <c r="A34" s="8" t="s">
        <v>104</v>
      </c>
      <c r="B34" s="12" t="s">
        <v>131</v>
      </c>
      <c r="C34" s="16">
        <v>1020433</v>
      </c>
      <c r="D34" s="16">
        <v>1020433</v>
      </c>
      <c r="E34" s="16"/>
      <c r="F34" s="16">
        <v>1020433</v>
      </c>
      <c r="G34" s="16">
        <v>1020433</v>
      </c>
    </row>
    <row r="35" spans="1:7" ht="12.75">
      <c r="A35" s="8" t="s">
        <v>105</v>
      </c>
      <c r="B35" s="12" t="s">
        <v>132</v>
      </c>
      <c r="C35" s="16">
        <v>244274</v>
      </c>
      <c r="D35" s="16">
        <v>244274</v>
      </c>
      <c r="E35" s="16"/>
      <c r="F35" s="16">
        <v>244274</v>
      </c>
      <c r="G35" s="16">
        <v>244274</v>
      </c>
    </row>
    <row r="36" spans="1:7" ht="12.75">
      <c r="A36" s="8" t="s">
        <v>106</v>
      </c>
      <c r="B36" s="12" t="s">
        <v>133</v>
      </c>
      <c r="C36" s="16"/>
      <c r="D36" s="29"/>
      <c r="E36" s="16"/>
      <c r="F36" s="29"/>
      <c r="G36" s="29"/>
    </row>
    <row r="37" spans="1:7" ht="12.75">
      <c r="A37" s="8" t="s">
        <v>107</v>
      </c>
      <c r="B37" s="12" t="s">
        <v>134</v>
      </c>
      <c r="C37" s="16">
        <v>1378000</v>
      </c>
      <c r="D37" s="16">
        <v>1378000</v>
      </c>
      <c r="E37" s="16"/>
      <c r="F37" s="16">
        <v>1378000</v>
      </c>
      <c r="G37" s="16">
        <v>1378000</v>
      </c>
    </row>
    <row r="38" spans="1:7" ht="12.75">
      <c r="A38" s="8" t="s">
        <v>108</v>
      </c>
      <c r="B38" s="12" t="s">
        <v>135</v>
      </c>
      <c r="C38" s="16">
        <v>2253637.68</v>
      </c>
      <c r="D38" s="16">
        <v>2253637.68</v>
      </c>
      <c r="E38" s="16"/>
      <c r="F38" s="16">
        <v>2253637.68</v>
      </c>
      <c r="G38" s="16">
        <v>2253637.68</v>
      </c>
    </row>
    <row r="39" spans="1:7" ht="12.75">
      <c r="A39" s="8" t="s">
        <v>109</v>
      </c>
      <c r="B39" s="12">
        <v>260</v>
      </c>
      <c r="C39" s="16">
        <f>C41</f>
        <v>0</v>
      </c>
      <c r="D39" s="16">
        <f>D41</f>
        <v>0</v>
      </c>
      <c r="E39" s="16"/>
      <c r="F39" s="16">
        <f>F41</f>
        <v>0</v>
      </c>
      <c r="G39" s="16">
        <f>G41</f>
        <v>0</v>
      </c>
    </row>
    <row r="40" spans="1:7" ht="12.75">
      <c r="A40" s="8" t="s">
        <v>93</v>
      </c>
      <c r="B40" s="12"/>
      <c r="C40" s="16"/>
      <c r="D40" s="29"/>
      <c r="E40" s="16"/>
      <c r="F40" s="29"/>
      <c r="G40" s="29"/>
    </row>
    <row r="41" spans="1:7" ht="12.75">
      <c r="A41" s="8" t="s">
        <v>110</v>
      </c>
      <c r="B41" s="12" t="s">
        <v>136</v>
      </c>
      <c r="C41" s="16"/>
      <c r="D41" s="16"/>
      <c r="E41" s="16"/>
      <c r="F41" s="16"/>
      <c r="G41" s="16"/>
    </row>
    <row r="42" spans="1:7" ht="12.75">
      <c r="A42" s="8" t="s">
        <v>111</v>
      </c>
      <c r="B42" s="12">
        <v>290</v>
      </c>
      <c r="C42" s="16">
        <f>C44+C45+C46+C47</f>
        <v>250000</v>
      </c>
      <c r="D42" s="29">
        <f>D44+D45+D46+D47</f>
        <v>250000</v>
      </c>
      <c r="E42" s="16"/>
      <c r="F42" s="29">
        <f>F44+F45+F46+F47</f>
        <v>250000</v>
      </c>
      <c r="G42" s="29">
        <f>G44+G45+G46+G47</f>
        <v>250000</v>
      </c>
    </row>
    <row r="43" spans="1:7" ht="12.75">
      <c r="A43" s="8" t="s">
        <v>93</v>
      </c>
      <c r="B43" s="12"/>
      <c r="C43" s="16"/>
      <c r="D43" s="29"/>
      <c r="E43" s="16"/>
      <c r="F43" s="29"/>
      <c r="G43" s="29"/>
    </row>
    <row r="44" spans="1:7" ht="12.75">
      <c r="A44" s="8" t="s">
        <v>112</v>
      </c>
      <c r="B44" s="12" t="s">
        <v>137</v>
      </c>
      <c r="C44" s="16">
        <v>250000</v>
      </c>
      <c r="D44" s="16">
        <v>250000</v>
      </c>
      <c r="E44" s="16"/>
      <c r="F44" s="16">
        <v>250000</v>
      </c>
      <c r="G44" s="16">
        <v>250000</v>
      </c>
    </row>
    <row r="45" spans="1:7" ht="12.75">
      <c r="A45" s="8" t="s">
        <v>113</v>
      </c>
      <c r="B45" s="12" t="s">
        <v>138</v>
      </c>
      <c r="C45" s="16"/>
      <c r="D45" s="29"/>
      <c r="E45" s="16"/>
      <c r="F45" s="29"/>
      <c r="G45" s="29"/>
    </row>
    <row r="46" spans="1:7" ht="12.75">
      <c r="A46" s="8" t="s">
        <v>114</v>
      </c>
      <c r="B46" s="12" t="s">
        <v>139</v>
      </c>
      <c r="C46" s="17"/>
      <c r="D46" s="17"/>
      <c r="E46" s="17"/>
      <c r="F46" s="17"/>
      <c r="G46" s="17"/>
    </row>
    <row r="47" spans="1:7" ht="12.75">
      <c r="A47" s="8" t="s">
        <v>115</v>
      </c>
      <c r="B47" s="12" t="s">
        <v>140</v>
      </c>
      <c r="C47" s="17"/>
      <c r="D47" s="31"/>
      <c r="E47" s="17"/>
      <c r="F47" s="31"/>
      <c r="G47" s="31"/>
    </row>
    <row r="48" spans="1:7" ht="12.75">
      <c r="A48" s="8" t="s">
        <v>116</v>
      </c>
      <c r="B48" s="12">
        <v>300</v>
      </c>
      <c r="C48" s="17">
        <f>C50+C51</f>
        <v>931174.08</v>
      </c>
      <c r="D48" s="31">
        <f>D50+D51</f>
        <v>931174.08</v>
      </c>
      <c r="E48" s="17"/>
      <c r="F48" s="31">
        <f>F50+F51</f>
        <v>931174.08</v>
      </c>
      <c r="G48" s="31">
        <f>G50+G51</f>
        <v>931174.08</v>
      </c>
    </row>
    <row r="49" spans="1:7" ht="12.75">
      <c r="A49" s="8" t="s">
        <v>93</v>
      </c>
      <c r="B49" s="12"/>
      <c r="C49" s="17"/>
      <c r="D49" s="31"/>
      <c r="E49" s="17"/>
      <c r="F49" s="31"/>
      <c r="G49" s="31"/>
    </row>
    <row r="50" spans="1:7" ht="12.75">
      <c r="A50" s="8" t="s">
        <v>117</v>
      </c>
      <c r="B50" s="12" t="s">
        <v>141</v>
      </c>
      <c r="C50" s="17">
        <v>150000</v>
      </c>
      <c r="D50" s="17">
        <v>150000</v>
      </c>
      <c r="E50" s="17"/>
      <c r="F50" s="17">
        <v>150000</v>
      </c>
      <c r="G50" s="17">
        <v>150000</v>
      </c>
    </row>
    <row r="51" spans="1:7" ht="12.75">
      <c r="A51" s="8" t="s">
        <v>118</v>
      </c>
      <c r="B51" s="12" t="s">
        <v>142</v>
      </c>
      <c r="C51" s="17">
        <v>781174.08</v>
      </c>
      <c r="D51" s="17">
        <v>781174.08</v>
      </c>
      <c r="E51" s="17"/>
      <c r="F51" s="17">
        <v>781174.08</v>
      </c>
      <c r="G51" s="17">
        <v>781174.08</v>
      </c>
    </row>
    <row r="52" spans="1:7" ht="12.75">
      <c r="A52" s="8" t="s">
        <v>119</v>
      </c>
      <c r="B52" s="12" t="s">
        <v>143</v>
      </c>
      <c r="C52" s="17"/>
      <c r="D52" s="31"/>
      <c r="E52" s="17"/>
      <c r="F52" s="17"/>
      <c r="G52" s="17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 t="s">
        <v>148</v>
      </c>
      <c r="B54" s="1"/>
      <c r="C54" s="1"/>
      <c r="D54" s="1"/>
      <c r="E54" s="1"/>
      <c r="F54" s="1"/>
      <c r="G54" s="1"/>
    </row>
    <row r="55" spans="1:7" ht="12.75">
      <c r="A55" s="1" t="s">
        <v>149</v>
      </c>
      <c r="B55" s="1"/>
      <c r="C55" s="1"/>
      <c r="D55" s="1"/>
      <c r="E55" s="59" t="s">
        <v>167</v>
      </c>
      <c r="F55" s="59"/>
      <c r="G55" s="59"/>
    </row>
    <row r="56" spans="1:7" ht="12.75">
      <c r="A56" s="1"/>
      <c r="B56" s="1"/>
      <c r="C56" s="1"/>
      <c r="D56" s="1"/>
      <c r="E56" s="20" t="s">
        <v>162</v>
      </c>
      <c r="F56" s="20"/>
      <c r="G56" s="20"/>
    </row>
    <row r="57" spans="1:7" ht="12.75">
      <c r="A57" s="1" t="s">
        <v>150</v>
      </c>
      <c r="B57" s="1"/>
      <c r="C57" s="1"/>
      <c r="D57" s="1"/>
      <c r="E57" s="59" t="s">
        <v>161</v>
      </c>
      <c r="F57" s="59"/>
      <c r="G57" s="59"/>
    </row>
    <row r="58" spans="1:7" ht="12.75">
      <c r="A58" s="1"/>
      <c r="B58" s="1"/>
      <c r="C58" s="1"/>
      <c r="D58" s="1"/>
      <c r="E58" s="20" t="s">
        <v>163</v>
      </c>
      <c r="F58" s="20"/>
      <c r="G58" s="20"/>
    </row>
    <row r="59" spans="1:7" ht="12.75">
      <c r="A59" s="1" t="s">
        <v>151</v>
      </c>
      <c r="B59" s="1"/>
      <c r="C59" s="1"/>
      <c r="D59" s="1"/>
      <c r="E59" s="59" t="s">
        <v>185</v>
      </c>
      <c r="F59" s="59"/>
      <c r="G59" s="59"/>
    </row>
    <row r="60" spans="1:7" ht="12.75">
      <c r="A60" s="1" t="s">
        <v>190</v>
      </c>
      <c r="B60" s="1"/>
      <c r="C60" s="1"/>
      <c r="D60" s="1"/>
      <c r="E60" s="20" t="s">
        <v>164</v>
      </c>
      <c r="F60" s="20"/>
      <c r="G60" s="20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</sheetData>
  <sheetProtection/>
  <mergeCells count="11">
    <mergeCell ref="E55:G55"/>
    <mergeCell ref="E57:G57"/>
    <mergeCell ref="E59:G59"/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22">
      <selection activeCell="C53" sqref="C53"/>
    </sheetView>
  </sheetViews>
  <sheetFormatPr defaultColWidth="9.00390625" defaultRowHeight="12.75"/>
  <cols>
    <col min="1" max="1" width="58.625" style="0" customWidth="1"/>
    <col min="2" max="2" width="22.875" style="0" customWidth="1"/>
    <col min="3" max="3" width="23.625" style="0" customWidth="1"/>
    <col min="4" max="4" width="15.625" style="0" customWidth="1"/>
    <col min="5" max="5" width="9.375" style="0" customWidth="1"/>
    <col min="6" max="6" width="9.25390625" style="0" customWidth="1"/>
    <col min="7" max="7" width="17.00390625" style="0" customWidth="1"/>
    <col min="8" max="8" width="24.125" style="0" customWidth="1"/>
    <col min="9" max="9" width="8.00390625" style="0" customWidth="1"/>
    <col min="10" max="10" width="5.375" style="0" customWidth="1"/>
    <col min="11" max="11" width="5.00390625" style="0" hidden="1" customWidth="1"/>
    <col min="12" max="12" width="3.625" style="0" customWidth="1"/>
    <col min="13" max="13" width="9.00390625" style="0" customWidth="1"/>
  </cols>
  <sheetData>
    <row r="1" spans="1:17" ht="15.75">
      <c r="A1" s="60"/>
      <c r="B1" s="60"/>
      <c r="C1" s="60"/>
      <c r="D1" s="60"/>
      <c r="E1" s="60"/>
      <c r="F1" s="60"/>
      <c r="G1" s="61" t="s">
        <v>194</v>
      </c>
      <c r="H1" s="61"/>
      <c r="I1" s="61"/>
      <c r="J1" s="61"/>
      <c r="K1" s="61"/>
      <c r="L1" s="61"/>
      <c r="M1" s="61"/>
      <c r="N1" s="62"/>
      <c r="O1" s="62"/>
      <c r="P1" s="62"/>
      <c r="Q1" s="62"/>
    </row>
    <row r="2" spans="1:17" ht="15.75">
      <c r="A2" s="60"/>
      <c r="B2" s="60"/>
      <c r="C2" s="60"/>
      <c r="D2" s="60"/>
      <c r="E2" s="60"/>
      <c r="F2" s="60"/>
      <c r="G2" s="61" t="s">
        <v>195</v>
      </c>
      <c r="H2" s="61"/>
      <c r="I2" s="61"/>
      <c r="J2" s="61"/>
      <c r="K2" s="61"/>
      <c r="L2" s="61"/>
      <c r="M2" s="61"/>
      <c r="N2" s="62"/>
      <c r="O2" s="62"/>
      <c r="P2" s="62"/>
      <c r="Q2" s="62"/>
    </row>
    <row r="3" spans="1:17" ht="15.75">
      <c r="A3" s="60"/>
      <c r="B3" s="60"/>
      <c r="C3" s="60"/>
      <c r="D3" s="60"/>
      <c r="E3" s="60"/>
      <c r="F3" s="60"/>
      <c r="G3" s="61" t="s">
        <v>196</v>
      </c>
      <c r="H3" s="61"/>
      <c r="I3" s="61"/>
      <c r="J3" s="61"/>
      <c r="K3" s="61"/>
      <c r="L3" s="61"/>
      <c r="M3" s="61"/>
      <c r="N3" s="62"/>
      <c r="O3" s="62"/>
      <c r="P3" s="62"/>
      <c r="Q3" s="62"/>
    </row>
    <row r="4" spans="1:17" ht="12.75" customHeight="1">
      <c r="A4" s="60"/>
      <c r="B4" s="60"/>
      <c r="C4" s="60"/>
      <c r="D4" s="60"/>
      <c r="E4" s="60"/>
      <c r="F4" s="60"/>
      <c r="G4" s="61"/>
      <c r="H4" s="61"/>
      <c r="I4" s="61"/>
      <c r="J4" s="61"/>
      <c r="K4" s="61"/>
      <c r="L4" s="61"/>
      <c r="M4" s="61"/>
      <c r="N4" s="62"/>
      <c r="O4" s="62"/>
      <c r="P4" s="62"/>
      <c r="Q4" s="62"/>
    </row>
    <row r="5" spans="1:17" ht="18.75">
      <c r="A5" s="63"/>
      <c r="B5" s="63"/>
      <c r="C5" s="63"/>
      <c r="D5" s="63"/>
      <c r="E5" s="63"/>
      <c r="F5" s="63"/>
      <c r="G5" s="64" t="s">
        <v>197</v>
      </c>
      <c r="H5" s="64"/>
      <c r="I5" s="64"/>
      <c r="J5" s="64"/>
      <c r="K5" s="64"/>
      <c r="L5" s="64"/>
      <c r="M5" s="64"/>
      <c r="N5" s="62"/>
      <c r="O5" s="62"/>
      <c r="P5" s="62"/>
      <c r="Q5" s="62"/>
    </row>
    <row r="6" spans="1:17" ht="18.75">
      <c r="A6" s="63"/>
      <c r="B6" s="63"/>
      <c r="C6" s="63"/>
      <c r="D6" s="63"/>
      <c r="E6" s="63"/>
      <c r="F6" s="63"/>
      <c r="G6" s="65" t="s">
        <v>198</v>
      </c>
      <c r="H6" s="65"/>
      <c r="I6" s="65"/>
      <c r="J6" s="65"/>
      <c r="K6" s="65"/>
      <c r="L6" s="65"/>
      <c r="M6" s="65"/>
      <c r="N6" s="62"/>
      <c r="O6" s="62"/>
      <c r="P6" s="62"/>
      <c r="Q6" s="62"/>
    </row>
    <row r="7" spans="1:17" ht="18.75">
      <c r="A7" s="63"/>
      <c r="B7" s="63"/>
      <c r="C7" s="63"/>
      <c r="D7" s="63"/>
      <c r="E7" s="63"/>
      <c r="F7" s="63"/>
      <c r="G7" s="60" t="s">
        <v>199</v>
      </c>
      <c r="H7" s="60"/>
      <c r="I7" s="60"/>
      <c r="J7" s="60"/>
      <c r="K7" s="60"/>
      <c r="L7" s="60"/>
      <c r="M7" s="60"/>
      <c r="N7" s="62"/>
      <c r="O7" s="62"/>
      <c r="P7" s="62"/>
      <c r="Q7" s="62"/>
    </row>
    <row r="8" spans="1:17" ht="10.5" customHeight="1">
      <c r="A8" s="63"/>
      <c r="B8" s="63"/>
      <c r="C8" s="63"/>
      <c r="D8" s="63"/>
      <c r="E8" s="63"/>
      <c r="F8" s="63"/>
      <c r="G8" s="63"/>
      <c r="H8" s="63"/>
      <c r="I8" s="63"/>
      <c r="J8" s="60"/>
      <c r="K8" s="60"/>
      <c r="L8" s="63"/>
      <c r="M8" s="63"/>
      <c r="N8" s="62"/>
      <c r="O8" s="62"/>
      <c r="P8" s="62"/>
      <c r="Q8" s="62"/>
    </row>
    <row r="9" spans="1:17" ht="14.25" customHeight="1">
      <c r="A9" s="66" t="s">
        <v>200</v>
      </c>
      <c r="B9" s="66"/>
      <c r="C9" s="66"/>
      <c r="D9" s="66"/>
      <c r="E9" s="66"/>
      <c r="F9" s="66"/>
      <c r="G9" s="66"/>
      <c r="H9" s="66"/>
      <c r="I9" s="63"/>
      <c r="J9" s="60"/>
      <c r="K9" s="60"/>
      <c r="L9" s="63"/>
      <c r="M9" s="63"/>
      <c r="N9" s="62"/>
      <c r="O9" s="62"/>
      <c r="P9" s="62"/>
      <c r="Q9" s="62"/>
    </row>
    <row r="10" spans="1:17" ht="18.75">
      <c r="A10" s="66" t="s">
        <v>201</v>
      </c>
      <c r="B10" s="66"/>
      <c r="C10" s="66"/>
      <c r="D10" s="66"/>
      <c r="E10" s="66"/>
      <c r="F10" s="66"/>
      <c r="G10" s="66"/>
      <c r="H10" s="66"/>
      <c r="I10" s="63"/>
      <c r="J10" s="60"/>
      <c r="K10" s="60"/>
      <c r="L10" s="63"/>
      <c r="M10" s="63"/>
      <c r="N10" s="62"/>
      <c r="O10" s="62"/>
      <c r="P10" s="62"/>
      <c r="Q10" s="62"/>
    </row>
    <row r="11" spans="1:17" ht="18.75">
      <c r="A11" s="66" t="s">
        <v>202</v>
      </c>
      <c r="B11" s="66"/>
      <c r="C11" s="66"/>
      <c r="D11" s="66"/>
      <c r="E11" s="66"/>
      <c r="F11" s="66"/>
      <c r="G11" s="66"/>
      <c r="H11" s="66"/>
      <c r="I11" s="63"/>
      <c r="J11" s="60"/>
      <c r="K11" s="60"/>
      <c r="L11" s="63"/>
      <c r="M11" s="63"/>
      <c r="N11" s="62"/>
      <c r="O11" s="62"/>
      <c r="P11" s="62"/>
      <c r="Q11" s="62"/>
    </row>
    <row r="12" spans="1:17" ht="11.25" customHeight="1">
      <c r="A12" s="63"/>
      <c r="B12" s="63"/>
      <c r="C12" s="63"/>
      <c r="D12" s="63"/>
      <c r="E12" s="63"/>
      <c r="F12" s="63"/>
      <c r="G12" s="63"/>
      <c r="H12" s="63"/>
      <c r="I12" s="67"/>
      <c r="J12" s="68"/>
      <c r="K12" s="68"/>
      <c r="L12" s="67"/>
      <c r="M12" s="67"/>
      <c r="N12" s="62"/>
      <c r="O12" s="62"/>
      <c r="P12" s="62"/>
      <c r="Q12" s="62"/>
    </row>
    <row r="13" spans="1:17" ht="18.75">
      <c r="A13" s="63"/>
      <c r="B13" s="63"/>
      <c r="C13" s="63"/>
      <c r="D13" s="63"/>
      <c r="E13" s="63" t="s">
        <v>203</v>
      </c>
      <c r="F13" s="63"/>
      <c r="G13" s="63"/>
      <c r="H13" s="67"/>
      <c r="I13" s="69" t="s">
        <v>204</v>
      </c>
      <c r="J13" s="69"/>
      <c r="K13" s="69"/>
      <c r="L13" s="69"/>
      <c r="M13" s="69"/>
      <c r="N13" s="70"/>
      <c r="O13" s="62"/>
      <c r="P13" s="62"/>
      <c r="Q13" s="62"/>
    </row>
    <row r="14" spans="1:17" ht="18.75">
      <c r="A14" s="63"/>
      <c r="B14" s="63"/>
      <c r="C14" s="63"/>
      <c r="D14" s="63"/>
      <c r="E14" s="63"/>
      <c r="F14" s="63"/>
      <c r="G14" s="63"/>
      <c r="H14" s="71" t="s">
        <v>205</v>
      </c>
      <c r="I14" s="72">
        <v>501016</v>
      </c>
      <c r="J14" s="72"/>
      <c r="K14" s="72"/>
      <c r="L14" s="72"/>
      <c r="M14" s="72"/>
      <c r="N14" s="70"/>
      <c r="O14" s="62"/>
      <c r="P14" s="62"/>
      <c r="Q14" s="62"/>
    </row>
    <row r="15" spans="1:17" ht="18.75">
      <c r="A15" s="63"/>
      <c r="B15" s="73" t="s">
        <v>206</v>
      </c>
      <c r="C15" s="73"/>
      <c r="D15" s="73"/>
      <c r="E15" s="73"/>
      <c r="F15" s="63"/>
      <c r="G15" s="63"/>
      <c r="H15" s="71" t="s">
        <v>207</v>
      </c>
      <c r="I15" s="74" t="s">
        <v>208</v>
      </c>
      <c r="J15" s="72"/>
      <c r="K15" s="72"/>
      <c r="L15" s="72"/>
      <c r="M15" s="72"/>
      <c r="N15" s="75"/>
      <c r="O15" s="76"/>
      <c r="P15" s="76"/>
      <c r="Q15" s="77"/>
    </row>
    <row r="16" spans="1:17" ht="32.25" customHeight="1">
      <c r="A16" s="76" t="s">
        <v>209</v>
      </c>
      <c r="B16" s="78" t="s">
        <v>210</v>
      </c>
      <c r="C16" s="78"/>
      <c r="D16" s="78"/>
      <c r="E16" s="78"/>
      <c r="F16" s="78"/>
      <c r="G16" s="63"/>
      <c r="H16" s="71" t="s">
        <v>211</v>
      </c>
      <c r="I16" s="79" t="s">
        <v>152</v>
      </c>
      <c r="J16" s="80"/>
      <c r="K16" s="80"/>
      <c r="L16" s="80"/>
      <c r="M16" s="81"/>
      <c r="N16" s="75"/>
      <c r="O16" s="75"/>
      <c r="P16" s="76"/>
      <c r="Q16" s="76"/>
    </row>
    <row r="17" spans="1:17" ht="18.75">
      <c r="A17" s="76"/>
      <c r="B17" s="82" t="s">
        <v>4</v>
      </c>
      <c r="C17" s="61" t="s">
        <v>212</v>
      </c>
      <c r="D17" s="61"/>
      <c r="E17" s="61"/>
      <c r="F17" s="76"/>
      <c r="G17" s="76"/>
      <c r="H17" s="71" t="s">
        <v>213</v>
      </c>
      <c r="I17" s="74"/>
      <c r="J17" s="72"/>
      <c r="K17" s="72"/>
      <c r="L17" s="72"/>
      <c r="M17" s="72"/>
      <c r="N17" s="75"/>
      <c r="O17" s="75"/>
      <c r="P17" s="76"/>
      <c r="Q17" s="77"/>
    </row>
    <row r="18" spans="1:17" ht="15.75">
      <c r="A18" s="63" t="s">
        <v>214</v>
      </c>
      <c r="B18" s="73" t="s">
        <v>215</v>
      </c>
      <c r="C18" s="73"/>
      <c r="D18" s="73"/>
      <c r="E18" s="73"/>
      <c r="F18" s="73"/>
      <c r="G18" s="63"/>
      <c r="H18" s="71" t="s">
        <v>216</v>
      </c>
      <c r="I18" s="72">
        <v>57701000</v>
      </c>
      <c r="J18" s="72"/>
      <c r="K18" s="72"/>
      <c r="L18" s="72"/>
      <c r="M18" s="72"/>
      <c r="N18" s="75"/>
      <c r="O18" s="75"/>
      <c r="P18" s="75"/>
      <c r="Q18" s="76"/>
    </row>
    <row r="19" spans="1:17" ht="31.5">
      <c r="A19" s="76" t="s">
        <v>217</v>
      </c>
      <c r="B19" s="78" t="s">
        <v>166</v>
      </c>
      <c r="C19" s="78"/>
      <c r="D19" s="78"/>
      <c r="E19" s="78"/>
      <c r="F19" s="78"/>
      <c r="G19" s="63"/>
      <c r="H19" s="71" t="s">
        <v>218</v>
      </c>
      <c r="I19" s="72">
        <v>830</v>
      </c>
      <c r="J19" s="72"/>
      <c r="K19" s="72"/>
      <c r="L19" s="72"/>
      <c r="M19" s="72"/>
      <c r="N19" s="76"/>
      <c r="O19" s="75"/>
      <c r="P19" s="75"/>
      <c r="Q19" s="83"/>
    </row>
    <row r="20" spans="1:17" ht="31.5">
      <c r="A20" s="76" t="s">
        <v>219</v>
      </c>
      <c r="B20" s="78" t="s">
        <v>220</v>
      </c>
      <c r="C20" s="78"/>
      <c r="D20" s="78"/>
      <c r="E20" s="78"/>
      <c r="F20" s="78"/>
      <c r="G20" s="63"/>
      <c r="H20" s="71" t="s">
        <v>221</v>
      </c>
      <c r="I20" s="72">
        <v>383</v>
      </c>
      <c r="J20" s="72"/>
      <c r="K20" s="72"/>
      <c r="L20" s="72"/>
      <c r="M20" s="72"/>
      <c r="N20" s="75"/>
      <c r="O20" s="75"/>
      <c r="P20" s="75"/>
      <c r="Q20" s="83"/>
    </row>
    <row r="21" spans="1:17" ht="18.75">
      <c r="A21" s="84" t="s">
        <v>222</v>
      </c>
      <c r="B21" s="84"/>
      <c r="C21" s="84"/>
      <c r="D21" s="63"/>
      <c r="E21" s="63"/>
      <c r="F21" s="63"/>
      <c r="G21" s="63"/>
      <c r="H21" s="71" t="s">
        <v>223</v>
      </c>
      <c r="I21" s="69"/>
      <c r="J21" s="69"/>
      <c r="K21" s="69"/>
      <c r="L21" s="69"/>
      <c r="M21" s="69"/>
      <c r="N21" s="70"/>
      <c r="O21" s="62"/>
      <c r="P21" s="62"/>
      <c r="Q21" s="62"/>
    </row>
    <row r="22" spans="1:17" ht="18.75">
      <c r="A22" s="85"/>
      <c r="B22" s="85"/>
      <c r="C22" s="85"/>
      <c r="D22" s="63"/>
      <c r="E22" s="63"/>
      <c r="F22" s="63"/>
      <c r="G22" s="63"/>
      <c r="H22" s="63"/>
      <c r="I22" s="63"/>
      <c r="J22" s="68"/>
      <c r="K22" s="68"/>
      <c r="L22" s="67"/>
      <c r="M22" s="67"/>
      <c r="N22" s="62"/>
      <c r="O22" s="62"/>
      <c r="P22" s="62"/>
      <c r="Q22" s="62"/>
    </row>
    <row r="23" spans="1:17" ht="26.25" customHeight="1">
      <c r="A23" s="86" t="s">
        <v>224</v>
      </c>
      <c r="B23" s="86" t="s">
        <v>225</v>
      </c>
      <c r="C23" s="86" t="s">
        <v>226</v>
      </c>
      <c r="D23" s="86" t="s">
        <v>227</v>
      </c>
      <c r="E23" s="86"/>
      <c r="F23" s="86"/>
      <c r="G23" s="86"/>
      <c r="H23" s="87" t="s">
        <v>228</v>
      </c>
      <c r="I23" s="87"/>
      <c r="J23" s="87"/>
      <c r="K23" s="87"/>
      <c r="L23" s="87"/>
      <c r="M23" s="87"/>
      <c r="N23" s="70"/>
      <c r="O23" s="62"/>
      <c r="P23" s="62"/>
      <c r="Q23" s="62"/>
    </row>
    <row r="24" spans="1:17" ht="18.75">
      <c r="A24" s="86"/>
      <c r="B24" s="86"/>
      <c r="C24" s="86"/>
      <c r="D24" s="86" t="s">
        <v>229</v>
      </c>
      <c r="E24" s="86"/>
      <c r="F24" s="86" t="s">
        <v>230</v>
      </c>
      <c r="G24" s="86"/>
      <c r="H24" s="88" t="s">
        <v>231</v>
      </c>
      <c r="I24" s="87" t="s">
        <v>232</v>
      </c>
      <c r="J24" s="87"/>
      <c r="K24" s="87"/>
      <c r="L24" s="87"/>
      <c r="M24" s="87"/>
      <c r="N24" s="70"/>
      <c r="O24" s="62"/>
      <c r="P24" s="62"/>
      <c r="Q24" s="62"/>
    </row>
    <row r="25" spans="1:17" ht="18.75">
      <c r="A25" s="89">
        <v>1</v>
      </c>
      <c r="B25" s="90">
        <v>2</v>
      </c>
      <c r="C25" s="90">
        <v>3</v>
      </c>
      <c r="D25" s="91">
        <v>4</v>
      </c>
      <c r="E25" s="91"/>
      <c r="F25" s="91">
        <v>5</v>
      </c>
      <c r="G25" s="91"/>
      <c r="H25" s="90">
        <v>6</v>
      </c>
      <c r="I25" s="91">
        <v>7</v>
      </c>
      <c r="J25" s="91"/>
      <c r="K25" s="91"/>
      <c r="L25" s="91"/>
      <c r="M25" s="91"/>
      <c r="N25" s="70"/>
      <c r="O25" s="62"/>
      <c r="P25" s="62"/>
      <c r="Q25" s="62"/>
    </row>
    <row r="26" spans="1:17" ht="18.75" customHeight="1">
      <c r="A26" s="92" t="s">
        <v>233</v>
      </c>
      <c r="B26" s="93" t="s">
        <v>234</v>
      </c>
      <c r="C26" s="94">
        <v>262</v>
      </c>
      <c r="D26" s="94"/>
      <c r="E26" s="94"/>
      <c r="F26" s="95"/>
      <c r="G26" s="95"/>
      <c r="H26" s="95">
        <v>34771.05</v>
      </c>
      <c r="I26" s="95">
        <v>34771.05</v>
      </c>
      <c r="J26" s="95"/>
      <c r="K26" s="95"/>
      <c r="L26" s="95"/>
      <c r="M26" s="95"/>
      <c r="N26" s="70"/>
      <c r="O26" s="62"/>
      <c r="P26" s="62"/>
      <c r="Q26" s="62"/>
    </row>
    <row r="27" spans="1:17" ht="6" customHeight="1">
      <c r="A27" s="92"/>
      <c r="B27" s="93"/>
      <c r="C27" s="94"/>
      <c r="D27" s="94"/>
      <c r="E27" s="94"/>
      <c r="F27" s="95"/>
      <c r="G27" s="95"/>
      <c r="H27" s="95"/>
      <c r="I27" s="95"/>
      <c r="J27" s="95"/>
      <c r="K27" s="95"/>
      <c r="L27" s="95"/>
      <c r="M27" s="95"/>
      <c r="N27" s="70"/>
      <c r="O27" s="62"/>
      <c r="P27" s="62"/>
      <c r="Q27" s="62"/>
    </row>
    <row r="28" spans="1:17" ht="62.25" customHeight="1" hidden="1">
      <c r="A28" s="96" t="s">
        <v>235</v>
      </c>
      <c r="B28" s="97" t="s">
        <v>236</v>
      </c>
      <c r="C28" s="98">
        <v>222</v>
      </c>
      <c r="D28" s="99"/>
      <c r="E28" s="100"/>
      <c r="F28" s="101"/>
      <c r="G28" s="102"/>
      <c r="H28" s="103"/>
      <c r="I28" s="101"/>
      <c r="J28" s="104"/>
      <c r="K28" s="104"/>
      <c r="L28" s="104"/>
      <c r="M28" s="102"/>
      <c r="N28" s="105"/>
      <c r="O28" s="77"/>
      <c r="P28" s="77"/>
      <c r="Q28" s="77"/>
    </row>
    <row r="29" spans="1:17" ht="63" customHeight="1">
      <c r="A29" s="96" t="s">
        <v>235</v>
      </c>
      <c r="B29" s="97" t="s">
        <v>237</v>
      </c>
      <c r="C29" s="98">
        <v>226</v>
      </c>
      <c r="D29" s="99"/>
      <c r="E29" s="100"/>
      <c r="F29" s="101"/>
      <c r="G29" s="102"/>
      <c r="H29" s="103">
        <v>93802.92</v>
      </c>
      <c r="I29" s="101">
        <v>93802.92</v>
      </c>
      <c r="J29" s="104"/>
      <c r="K29" s="104"/>
      <c r="L29" s="104"/>
      <c r="M29" s="102"/>
      <c r="N29" s="105"/>
      <c r="O29" s="77"/>
      <c r="P29" s="77"/>
      <c r="Q29" s="77"/>
    </row>
    <row r="30" spans="1:17" ht="63.75" customHeight="1" hidden="1">
      <c r="A30" s="96" t="s">
        <v>235</v>
      </c>
      <c r="B30" s="97" t="s">
        <v>236</v>
      </c>
      <c r="C30" s="98">
        <v>290</v>
      </c>
      <c r="D30" s="99"/>
      <c r="E30" s="100"/>
      <c r="F30" s="101"/>
      <c r="G30" s="102"/>
      <c r="H30" s="103"/>
      <c r="I30" s="101"/>
      <c r="J30" s="104"/>
      <c r="K30" s="104"/>
      <c r="L30" s="104"/>
      <c r="M30" s="102"/>
      <c r="N30" s="105"/>
      <c r="O30" s="77"/>
      <c r="P30" s="77"/>
      <c r="Q30" s="77"/>
    </row>
    <row r="31" spans="1:17" ht="24.75" customHeight="1" hidden="1">
      <c r="A31" s="96" t="s">
        <v>238</v>
      </c>
      <c r="B31" s="97" t="s">
        <v>239</v>
      </c>
      <c r="C31" s="98">
        <v>290</v>
      </c>
      <c r="D31" s="99"/>
      <c r="E31" s="100"/>
      <c r="F31" s="101"/>
      <c r="G31" s="102"/>
      <c r="H31" s="103"/>
      <c r="I31" s="101"/>
      <c r="J31" s="104"/>
      <c r="K31" s="104"/>
      <c r="L31" s="104"/>
      <c r="M31" s="102"/>
      <c r="N31" s="105"/>
      <c r="O31" s="77"/>
      <c r="P31" s="77"/>
      <c r="Q31" s="77"/>
    </row>
    <row r="32" spans="1:17" ht="28.5" customHeight="1" hidden="1">
      <c r="A32" s="96" t="s">
        <v>240</v>
      </c>
      <c r="B32" s="97" t="s">
        <v>241</v>
      </c>
      <c r="C32" s="98">
        <v>225</v>
      </c>
      <c r="D32" s="99"/>
      <c r="E32" s="100"/>
      <c r="F32" s="101"/>
      <c r="G32" s="102"/>
      <c r="H32" s="103"/>
      <c r="I32" s="101"/>
      <c r="J32" s="104"/>
      <c r="K32" s="104"/>
      <c r="L32" s="104"/>
      <c r="M32" s="102"/>
      <c r="N32" s="105"/>
      <c r="O32" s="77"/>
      <c r="P32" s="77"/>
      <c r="Q32" s="77"/>
    </row>
    <row r="33" spans="1:17" ht="25.5" customHeight="1" hidden="1">
      <c r="A33" s="96" t="s">
        <v>242</v>
      </c>
      <c r="B33" s="97" t="s">
        <v>241</v>
      </c>
      <c r="C33" s="98">
        <v>226</v>
      </c>
      <c r="D33" s="99"/>
      <c r="E33" s="100"/>
      <c r="F33" s="101"/>
      <c r="G33" s="102"/>
      <c r="H33" s="103">
        <v>0</v>
      </c>
      <c r="I33" s="101">
        <v>0</v>
      </c>
      <c r="J33" s="104"/>
      <c r="K33" s="104"/>
      <c r="L33" s="104"/>
      <c r="M33" s="102"/>
      <c r="N33" s="105"/>
      <c r="O33" s="77"/>
      <c r="P33" s="77"/>
      <c r="Q33" s="77"/>
    </row>
    <row r="34" spans="1:17" ht="29.25" customHeight="1" hidden="1">
      <c r="A34" s="96" t="s">
        <v>242</v>
      </c>
      <c r="B34" s="97" t="s">
        <v>241</v>
      </c>
      <c r="C34" s="98">
        <v>310</v>
      </c>
      <c r="D34" s="99"/>
      <c r="E34" s="100"/>
      <c r="F34" s="101"/>
      <c r="G34" s="102"/>
      <c r="H34" s="103">
        <v>0</v>
      </c>
      <c r="I34" s="101">
        <v>0</v>
      </c>
      <c r="J34" s="104"/>
      <c r="K34" s="104"/>
      <c r="L34" s="104"/>
      <c r="M34" s="102"/>
      <c r="N34" s="105"/>
      <c r="O34" s="77"/>
      <c r="P34" s="77"/>
      <c r="Q34" s="77"/>
    </row>
    <row r="35" spans="1:17" ht="27" customHeight="1" hidden="1">
      <c r="A35" s="96" t="s">
        <v>242</v>
      </c>
      <c r="B35" s="97" t="s">
        <v>243</v>
      </c>
      <c r="C35" s="98">
        <v>340</v>
      </c>
      <c r="D35" s="99"/>
      <c r="E35" s="100"/>
      <c r="F35" s="101"/>
      <c r="G35" s="102"/>
      <c r="H35" s="103">
        <v>0</v>
      </c>
      <c r="I35" s="101">
        <v>0</v>
      </c>
      <c r="J35" s="104"/>
      <c r="K35" s="104"/>
      <c r="L35" s="104"/>
      <c r="M35" s="102"/>
      <c r="N35" s="105"/>
      <c r="O35" s="77"/>
      <c r="P35" s="77"/>
      <c r="Q35" s="77"/>
    </row>
    <row r="36" spans="1:17" ht="25.5" hidden="1">
      <c r="A36" s="96" t="s">
        <v>244</v>
      </c>
      <c r="B36" s="97" t="s">
        <v>245</v>
      </c>
      <c r="C36" s="98">
        <v>225</v>
      </c>
      <c r="D36" s="94"/>
      <c r="E36" s="94"/>
      <c r="F36" s="95"/>
      <c r="G36" s="95"/>
      <c r="H36" s="103">
        <v>0</v>
      </c>
      <c r="I36" s="95">
        <v>0</v>
      </c>
      <c r="J36" s="95"/>
      <c r="K36" s="95"/>
      <c r="L36" s="95"/>
      <c r="M36" s="95"/>
      <c r="N36" s="70"/>
      <c r="O36" s="62"/>
      <c r="P36" s="62"/>
      <c r="Q36" s="62"/>
    </row>
    <row r="37" spans="1:17" ht="18.75">
      <c r="A37" s="106" t="s">
        <v>246</v>
      </c>
      <c r="B37" s="106"/>
      <c r="C37" s="106"/>
      <c r="D37" s="106"/>
      <c r="E37" s="106"/>
      <c r="F37" s="107"/>
      <c r="G37" s="107"/>
      <c r="H37" s="108">
        <f>SUM(H26:H36)</f>
        <v>128573.97</v>
      </c>
      <c r="I37" s="109">
        <f>SUM(I26:I36)</f>
        <v>128573.97</v>
      </c>
      <c r="J37" s="110"/>
      <c r="K37" s="110"/>
      <c r="L37" s="110"/>
      <c r="M37" s="111"/>
      <c r="N37" s="70"/>
      <c r="O37" s="62"/>
      <c r="P37" s="62"/>
      <c r="Q37" s="62"/>
    </row>
    <row r="38" spans="1:17" ht="18.75">
      <c r="A38" s="112"/>
      <c r="B38" s="112"/>
      <c r="C38" s="112"/>
      <c r="D38" s="112"/>
      <c r="E38" s="113"/>
      <c r="F38" s="113"/>
      <c r="G38" s="114"/>
      <c r="H38" s="115" t="s">
        <v>247</v>
      </c>
      <c r="I38" s="116"/>
      <c r="J38" s="116"/>
      <c r="K38" s="116"/>
      <c r="L38" s="116"/>
      <c r="M38" s="116"/>
      <c r="N38" s="70"/>
      <c r="O38" s="62"/>
      <c r="P38" s="62"/>
      <c r="Q38" s="62"/>
    </row>
    <row r="39" spans="1:17" ht="18.75">
      <c r="A39" s="112"/>
      <c r="B39" s="112"/>
      <c r="C39" s="112"/>
      <c r="D39" s="112"/>
      <c r="E39" s="113"/>
      <c r="F39" s="113"/>
      <c r="G39" s="114"/>
      <c r="H39" s="115" t="s">
        <v>248</v>
      </c>
      <c r="I39" s="116"/>
      <c r="J39" s="116"/>
      <c r="K39" s="116"/>
      <c r="L39" s="116"/>
      <c r="M39" s="116"/>
      <c r="N39" s="70"/>
      <c r="O39" s="62"/>
      <c r="P39" s="62"/>
      <c r="Q39" s="62"/>
    </row>
    <row r="40" spans="1:17" ht="19.5" thickBot="1">
      <c r="A40" s="63" t="s">
        <v>249</v>
      </c>
      <c r="B40" s="117"/>
      <c r="C40" s="63"/>
      <c r="D40" s="117" t="s">
        <v>250</v>
      </c>
      <c r="E40" s="118"/>
      <c r="F40" s="63"/>
      <c r="G40" s="63"/>
      <c r="H40" s="63"/>
      <c r="I40" s="63"/>
      <c r="J40" s="119"/>
      <c r="K40" s="119"/>
      <c r="L40" s="63"/>
      <c r="M40" s="63"/>
      <c r="N40" s="62"/>
      <c r="O40" s="62"/>
      <c r="P40" s="62"/>
      <c r="Q40" s="62"/>
    </row>
    <row r="41" spans="1:17" ht="31.5" customHeight="1">
      <c r="A41" s="63"/>
      <c r="B41" s="63"/>
      <c r="C41" s="63"/>
      <c r="D41" s="63"/>
      <c r="E41" s="67"/>
      <c r="F41" s="63"/>
      <c r="G41" s="120" t="s">
        <v>251</v>
      </c>
      <c r="H41" s="121"/>
      <c r="I41" s="121"/>
      <c r="J41" s="121"/>
      <c r="K41" s="121"/>
      <c r="L41" s="121"/>
      <c r="M41" s="122"/>
      <c r="N41" s="123"/>
      <c r="O41" s="62"/>
      <c r="P41" s="62"/>
      <c r="Q41" s="62"/>
    </row>
    <row r="42" spans="1:17" ht="18.75">
      <c r="A42" s="76" t="s">
        <v>252</v>
      </c>
      <c r="B42" s="117"/>
      <c r="C42" s="63"/>
      <c r="D42" s="117"/>
      <c r="E42" s="118"/>
      <c r="F42" s="63"/>
      <c r="G42" s="124"/>
      <c r="H42" s="63"/>
      <c r="I42" s="63"/>
      <c r="J42" s="63"/>
      <c r="K42" s="60"/>
      <c r="L42" s="60"/>
      <c r="M42" s="125"/>
      <c r="N42" s="126"/>
      <c r="O42" s="62"/>
      <c r="P42" s="62"/>
      <c r="Q42" s="62"/>
    </row>
    <row r="43" spans="1:17" ht="32.25">
      <c r="A43" s="63"/>
      <c r="B43" s="63"/>
      <c r="C43" s="63"/>
      <c r="D43" s="63"/>
      <c r="E43" s="67"/>
      <c r="F43" s="63"/>
      <c r="G43" s="127" t="s">
        <v>253</v>
      </c>
      <c r="H43" s="128"/>
      <c r="I43" s="129"/>
      <c r="J43" s="129"/>
      <c r="K43" s="130"/>
      <c r="L43" s="130"/>
      <c r="M43" s="131"/>
      <c r="N43" s="123"/>
      <c r="O43" s="62"/>
      <c r="P43" s="62"/>
      <c r="Q43" s="62"/>
    </row>
    <row r="44" spans="1:17" ht="18.75">
      <c r="A44" s="63" t="s">
        <v>253</v>
      </c>
      <c r="B44" s="117"/>
      <c r="C44" s="67"/>
      <c r="D44" s="117" t="s">
        <v>254</v>
      </c>
      <c r="E44" s="118"/>
      <c r="F44" s="63"/>
      <c r="G44" s="132"/>
      <c r="H44" s="133" t="s">
        <v>255</v>
      </c>
      <c r="I44" s="134" t="s">
        <v>256</v>
      </c>
      <c r="J44" s="134"/>
      <c r="K44" s="135" t="s">
        <v>257</v>
      </c>
      <c r="L44" s="135"/>
      <c r="M44" s="136"/>
      <c r="N44" s="123"/>
      <c r="O44" s="62"/>
      <c r="P44" s="62"/>
      <c r="Q44" s="62"/>
    </row>
    <row r="45" spans="1:17" ht="19.5" thickBot="1">
      <c r="A45" s="67" t="s">
        <v>258</v>
      </c>
      <c r="B45" s="63"/>
      <c r="C45" s="63"/>
      <c r="D45" s="63"/>
      <c r="E45" s="67"/>
      <c r="F45" s="63"/>
      <c r="G45" s="137" t="s">
        <v>259</v>
      </c>
      <c r="H45" s="119"/>
      <c r="I45" s="138"/>
      <c r="J45" s="138"/>
      <c r="K45" s="119"/>
      <c r="L45" s="119"/>
      <c r="M45" s="139"/>
      <c r="N45" s="126"/>
      <c r="O45" s="62"/>
      <c r="P45" s="62"/>
      <c r="Q45" s="62"/>
    </row>
    <row r="46" spans="1:1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ht="18.75">
      <c r="A47" s="140"/>
    </row>
  </sheetData>
  <sheetProtection/>
  <mergeCells count="127">
    <mergeCell ref="G45:H45"/>
    <mergeCell ref="K45:L45"/>
    <mergeCell ref="N45:Q45"/>
    <mergeCell ref="I43:J43"/>
    <mergeCell ref="K43:M43"/>
    <mergeCell ref="N43:Q43"/>
    <mergeCell ref="I44:J44"/>
    <mergeCell ref="K44:M44"/>
    <mergeCell ref="N44:Q44"/>
    <mergeCell ref="J40:K40"/>
    <mergeCell ref="N40:Q40"/>
    <mergeCell ref="G41:M41"/>
    <mergeCell ref="N41:Q41"/>
    <mergeCell ref="K42:L42"/>
    <mergeCell ref="N42:Q42"/>
    <mergeCell ref="E38:F38"/>
    <mergeCell ref="I38:M38"/>
    <mergeCell ref="N38:Q38"/>
    <mergeCell ref="E39:F39"/>
    <mergeCell ref="I39:M39"/>
    <mergeCell ref="N39:Q39"/>
    <mergeCell ref="D36:E36"/>
    <mergeCell ref="F36:G36"/>
    <mergeCell ref="I36:M36"/>
    <mergeCell ref="N36:Q36"/>
    <mergeCell ref="A37:E37"/>
    <mergeCell ref="F37:G37"/>
    <mergeCell ref="I37:M37"/>
    <mergeCell ref="N37:Q37"/>
    <mergeCell ref="D34:E34"/>
    <mergeCell ref="F34:G34"/>
    <mergeCell ref="I34:M34"/>
    <mergeCell ref="D35:E35"/>
    <mergeCell ref="F35:G35"/>
    <mergeCell ref="I35:M35"/>
    <mergeCell ref="D32:E32"/>
    <mergeCell ref="F32:G32"/>
    <mergeCell ref="I32:M32"/>
    <mergeCell ref="D33:E33"/>
    <mergeCell ref="F33:G33"/>
    <mergeCell ref="I33:M33"/>
    <mergeCell ref="D30:E30"/>
    <mergeCell ref="F30:G30"/>
    <mergeCell ref="I30:M30"/>
    <mergeCell ref="D31:E31"/>
    <mergeCell ref="F31:G31"/>
    <mergeCell ref="I31:M31"/>
    <mergeCell ref="I26:M27"/>
    <mergeCell ref="N26:Q27"/>
    <mergeCell ref="D28:E28"/>
    <mergeCell ref="F28:G28"/>
    <mergeCell ref="I28:M28"/>
    <mergeCell ref="D29:E29"/>
    <mergeCell ref="F29:G29"/>
    <mergeCell ref="I29:M29"/>
    <mergeCell ref="D25:E25"/>
    <mergeCell ref="F25:G25"/>
    <mergeCell ref="I25:M25"/>
    <mergeCell ref="N25:Q25"/>
    <mergeCell ref="A26:A27"/>
    <mergeCell ref="B26:B27"/>
    <mergeCell ref="C26:C27"/>
    <mergeCell ref="D26:E27"/>
    <mergeCell ref="F26:G27"/>
    <mergeCell ref="H26:H27"/>
    <mergeCell ref="A23:A24"/>
    <mergeCell ref="B23:B24"/>
    <mergeCell ref="C23:C24"/>
    <mergeCell ref="D23:G23"/>
    <mergeCell ref="H23:M23"/>
    <mergeCell ref="N23:Q23"/>
    <mergeCell ref="D24:E24"/>
    <mergeCell ref="F24:G24"/>
    <mergeCell ref="I24:M24"/>
    <mergeCell ref="N24:Q24"/>
    <mergeCell ref="B20:F20"/>
    <mergeCell ref="I20:M20"/>
    <mergeCell ref="A21:C21"/>
    <mergeCell ref="I21:M21"/>
    <mergeCell ref="N21:Q21"/>
    <mergeCell ref="A22:C22"/>
    <mergeCell ref="J22:K22"/>
    <mergeCell ref="N22:Q22"/>
    <mergeCell ref="C17:E17"/>
    <mergeCell ref="I17:M17"/>
    <mergeCell ref="B18:F18"/>
    <mergeCell ref="I18:M18"/>
    <mergeCell ref="B19:F19"/>
    <mergeCell ref="I19:M19"/>
    <mergeCell ref="I14:M14"/>
    <mergeCell ref="N14:Q14"/>
    <mergeCell ref="B15:E15"/>
    <mergeCell ref="I15:M15"/>
    <mergeCell ref="B16:F16"/>
    <mergeCell ref="I16:M16"/>
    <mergeCell ref="A11:H11"/>
    <mergeCell ref="J11:K11"/>
    <mergeCell ref="N11:Q11"/>
    <mergeCell ref="J12:K12"/>
    <mergeCell ref="N12:Q12"/>
    <mergeCell ref="I13:M13"/>
    <mergeCell ref="N13:Q13"/>
    <mergeCell ref="A9:H9"/>
    <mergeCell ref="J9:K9"/>
    <mergeCell ref="N9:Q9"/>
    <mergeCell ref="A10:H10"/>
    <mergeCell ref="J10:K10"/>
    <mergeCell ref="N10:Q10"/>
    <mergeCell ref="G6:M6"/>
    <mergeCell ref="N6:Q6"/>
    <mergeCell ref="G7:M7"/>
    <mergeCell ref="N7:Q7"/>
    <mergeCell ref="J8:K8"/>
    <mergeCell ref="N8:Q8"/>
    <mergeCell ref="G1:M1"/>
    <mergeCell ref="N1:Q4"/>
    <mergeCell ref="G2:M2"/>
    <mergeCell ref="G3:M3"/>
    <mergeCell ref="G4:M4"/>
    <mergeCell ref="G5:M5"/>
    <mergeCell ref="N5:Q5"/>
    <mergeCell ref="A1:A4"/>
    <mergeCell ref="B1:B4"/>
    <mergeCell ref="C1:C4"/>
    <mergeCell ref="D1:D4"/>
    <mergeCell ref="E1:E4"/>
    <mergeCell ref="F1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Ирина Буркова</cp:lastModifiedBy>
  <cp:lastPrinted>2016-02-03T10:23:20Z</cp:lastPrinted>
  <dcterms:created xsi:type="dcterms:W3CDTF">2011-12-20T07:48:23Z</dcterms:created>
  <dcterms:modified xsi:type="dcterms:W3CDTF">2016-03-28T09:43:07Z</dcterms:modified>
  <cp:category/>
  <cp:version/>
  <cp:contentType/>
  <cp:contentStatus/>
</cp:coreProperties>
</file>